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00" windowHeight="6795" tabRatio="690" activeTab="0"/>
  </bookViews>
  <sheets>
    <sheet name="Management by EWC" sheetId="1" r:id="rId1"/>
    <sheet name="Deposits by EWC" sheetId="2" r:id="rId2"/>
    <sheet name="Deposits by Fate" sheetId="3" r:id="rId3"/>
    <sheet name="Trends" sheetId="4" r:id="rId4"/>
    <sheet name="Fate Trends" sheetId="5" r:id="rId5"/>
    <sheet name="Movements" sheetId="6" r:id="rId6"/>
    <sheet name="Sheet1" sheetId="7" r:id="rId7"/>
  </sheets>
  <definedNames>
    <definedName name="qtmp_SASHER" localSheetId="5">'Movements'!$A$13:$D$23</definedName>
  </definedNames>
  <calcPr fullCalcOnLoad="1"/>
</workbook>
</file>

<file path=xl/sharedStrings.xml><?xml version="1.0" encoding="utf-8"?>
<sst xmlns="http://schemas.openxmlformats.org/spreadsheetml/2006/main" count="288" uniqueCount="104">
  <si>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</si>
  <si>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</si>
  <si>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</si>
  <si>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</si>
  <si>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</si>
  <si>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</si>
  <si>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</si>
  <si>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</si>
  <si>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</si>
  <si>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</si>
  <si>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</si>
  <si>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</si>
  <si>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</si>
  <si>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</si>
  <si>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</si>
  <si>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</si>
  <si>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</si>
  <si>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</si>
  <si>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</si>
  <si>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</si>
  <si>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</si>
  <si>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</si>
  <si>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</si>
  <si>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</si>
  <si>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</si>
  <si>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</si>
  <si>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</si>
  <si>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</si>
  <si>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</si>
  <si>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</si>
  <si>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</si>
  <si>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</si>
  <si>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</si>
  <si>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</t>
  </si>
  <si>
    <t>17</t>
  </si>
  <si>
    <t>C&amp;D Waste and Asbestos</t>
  </si>
  <si>
    <t>18</t>
  </si>
  <si>
    <t>Healthcare</t>
  </si>
  <si>
    <t>19</t>
  </si>
  <si>
    <t>Waste/Water Treatment and Water Industry</t>
  </si>
  <si>
    <t>20</t>
  </si>
  <si>
    <t>Municipal and Similar Commercial Wastes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</si>
  <si>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</si>
  <si>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</si>
  <si>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</si>
  <si>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</si>
  <si>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</si>
  <si>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</si>
  <si>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Rejected</t>
  </si>
  <si>
    <t>Transfer (D)</t>
  </si>
  <si>
    <t>Transfer (R)</t>
  </si>
  <si>
    <t>Treatment</t>
  </si>
  <si>
    <t>Unclassified</t>
  </si>
  <si>
    <t xml:space="preserve">Total </t>
  </si>
  <si>
    <t>99</t>
  </si>
  <si>
    <t>North Wales</t>
  </si>
  <si>
    <t>South East Wales</t>
  </si>
  <si>
    <t>South West Wales</t>
  </si>
  <si>
    <t>EWC chapter</t>
  </si>
  <si>
    <t>1998/9</t>
  </si>
  <si>
    <t>EWC Description</t>
  </si>
  <si>
    <t>Total</t>
  </si>
  <si>
    <t>Year</t>
  </si>
  <si>
    <t>Transfer (Short term)</t>
  </si>
  <si>
    <t>Other</t>
  </si>
  <si>
    <t>Balance (Imports - Exports)</t>
  </si>
  <si>
    <t>Deposited in</t>
  </si>
  <si>
    <t>Arising from</t>
  </si>
  <si>
    <t>Arising from Scotland</t>
  </si>
  <si>
    <t>Arising from N.Ireland</t>
  </si>
  <si>
    <t>Arising from outside England &amp; Wales</t>
  </si>
  <si>
    <t>Arising  from other regions in England</t>
  </si>
  <si>
    <t xml:space="preserve">Total Export to other regions in England </t>
  </si>
  <si>
    <t>Sub regions with positive net tonnages are importers of hazardous waste</t>
  </si>
  <si>
    <t>Sub regions with negative net tonnages are exporters of hazardous waste</t>
  </si>
  <si>
    <t>Arisings - unspecified</t>
  </si>
  <si>
    <t>Records with unspecified arising and/or deposit locations are not included in the net sub regional tonnage calculation but are detailed for completeness.</t>
  </si>
  <si>
    <t xml:space="preserve"> </t>
  </si>
  <si>
    <t>These two tables are entirely independent of each other.</t>
  </si>
  <si>
    <t>Notes: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</si>
  <si>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</si>
  <si>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</si>
  <si>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Movements of hazardous waste between former planning sub-regions (tonnes)</t>
  </si>
  <si>
    <t>Former Planning Sub Region</t>
  </si>
  <si>
    <t>Total Imports from other sub regions</t>
  </si>
  <si>
    <t>Total Exports to other sub regions</t>
  </si>
  <si>
    <t>External former planning regional movements of hazardous waste (tonnes)</t>
  </si>
  <si>
    <t>Explanation and assumptions:</t>
  </si>
  <si>
    <t>Total import from other regions in England does not include Wales.</t>
  </si>
  <si>
    <t>Total export from other regions in England does not include Wales.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</si>
  <si>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</si>
  <si>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</si>
  <si>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EWC Chapter 16 contains a mix of coded wastes including wastes from end-of-life vehicles, waste electrical and electronic equipment, batteries, spent catalysts and aqueous solutions</t>
  </si>
  <si>
    <t>Transfer (D) means transfer before disposal, Transfer (R) means transfer before recovery.</t>
  </si>
  <si>
    <t>Recovery</t>
  </si>
  <si>
    <t>In previous years Recovery was called Recycling/reuse.</t>
  </si>
  <si>
    <t>In previous years the Landfill category included deep injection, land treatment and surface impoundment.  These are now included in Other Fate.</t>
  </si>
  <si>
    <t>Wales: Hazardous waste managed by EWC chapter and former planning sub-region 2012 (tonnes)</t>
  </si>
  <si>
    <t>Wales: Hazardous waste deposited by EWC chapter and former planning sub-region 2012 (tonnes)</t>
  </si>
  <si>
    <t>Wales: Hazardous waste movements 2012 (tonnes)</t>
  </si>
  <si>
    <t>Wales: Hazardous waste deposited by fate and former planning sub-region 2012 (tonnes)</t>
  </si>
  <si>
    <t>Wales: Hazardous waste managed by EWC chapter from 1998 - 2012 (tonnes)</t>
  </si>
  <si>
    <t>Wales: Hazardous waste deposited by EWC chapter from 1998 - 2012 (tonnes)</t>
  </si>
  <si>
    <t>Wales: Hazardous waste deposited by fate from 1998 - 2012 (tonnes)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</si>
</sst>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#,##0_ ;\-#,##0\ "/>
  </numFmts>
  <fonts count="52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MS Sans Serif"/>
      <family val="2"/>
    </font>
    <font>
      <i/>
      <sz val="9"/>
      <name val="Arial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9"/>
      </left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>
        <color indexed="9"/>
      </left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164" fontId="8" fillId="0" borderId="18" xfId="43" applyFont="1" applyBorder="1" applyAlignment="1">
      <alignment/>
    </xf>
    <xf numFmtId="164" fontId="8" fillId="0" borderId="0" xfId="43" applyFont="1" applyBorder="1" applyAlignment="1">
      <alignment/>
    </xf>
    <xf numFmtId="0" fontId="9" fillId="0" borderId="0" xfId="61" applyFont="1">
      <alignment/>
      <protection/>
    </xf>
    <xf numFmtId="0" fontId="11" fillId="0" borderId="0" xfId="62">
      <alignment/>
      <protection/>
    </xf>
    <xf numFmtId="0" fontId="12" fillId="0" borderId="0" xfId="62" applyFont="1">
      <alignment/>
      <protection/>
    </xf>
    <xf numFmtId="0" fontId="8" fillId="0" borderId="0" xfId="62" applyFont="1" applyFill="1">
      <alignment/>
      <protection/>
    </xf>
    <xf numFmtId="0" fontId="5" fillId="0" borderId="15" xfId="62" applyFont="1" applyFill="1" applyBorder="1" applyAlignment="1">
      <alignment horizontal="left" wrapText="1"/>
      <protection/>
    </xf>
    <xf numFmtId="0" fontId="5" fillId="0" borderId="19" xfId="62" applyFont="1" applyFill="1" applyBorder="1" applyAlignment="1">
      <alignment horizontal="left" wrapText="1"/>
      <protection/>
    </xf>
    <xf numFmtId="41" fontId="8" fillId="0" borderId="18" xfId="45" applyFont="1" applyBorder="1" applyAlignment="1">
      <alignment/>
    </xf>
    <xf numFmtId="0" fontId="8" fillId="0" borderId="0" xfId="62" applyFont="1">
      <alignment/>
      <protection/>
    </xf>
    <xf numFmtId="0" fontId="5" fillId="0" borderId="12" xfId="62" applyFont="1" applyFill="1" applyBorder="1" applyAlignment="1">
      <alignment horizontal="left" wrapText="1"/>
      <protection/>
    </xf>
    <xf numFmtId="0" fontId="5" fillId="0" borderId="20" xfId="62" applyFont="1" applyFill="1" applyBorder="1" applyAlignment="1">
      <alignment horizontal="left" wrapText="1"/>
      <protection/>
    </xf>
    <xf numFmtId="41" fontId="8" fillId="0" borderId="0" xfId="45" applyFont="1" applyBorder="1" applyAlignment="1">
      <alignment/>
    </xf>
    <xf numFmtId="38" fontId="6" fillId="0" borderId="0" xfId="61" applyNumberFormat="1" applyFont="1" applyFill="1" applyBorder="1" applyAlignment="1">
      <alignment/>
      <protection/>
    </xf>
    <xf numFmtId="0" fontId="5" fillId="0" borderId="13" xfId="62" applyFont="1" applyFill="1" applyBorder="1" applyAlignment="1">
      <alignment horizontal="left" wrapText="1"/>
      <protection/>
    </xf>
    <xf numFmtId="0" fontId="5" fillId="0" borderId="21" xfId="62" applyFont="1" applyFill="1" applyBorder="1" applyAlignment="1">
      <alignment horizontal="left" wrapText="1"/>
      <protection/>
    </xf>
    <xf numFmtId="41" fontId="8" fillId="0" borderId="22" xfId="45" applyFont="1" applyBorder="1" applyAlignment="1">
      <alignment/>
    </xf>
    <xf numFmtId="41" fontId="7" fillId="35" borderId="14" xfId="45" applyFont="1" applyFill="1" applyBorder="1" applyAlignment="1">
      <alignment/>
    </xf>
    <xf numFmtId="0" fontId="8" fillId="0" borderId="0" xfId="62" applyFont="1" applyBorder="1">
      <alignment/>
      <protection/>
    </xf>
    <xf numFmtId="0" fontId="8" fillId="0" borderId="20" xfId="62" applyFont="1" applyFill="1" applyBorder="1">
      <alignment/>
      <protection/>
    </xf>
    <xf numFmtId="0" fontId="8" fillId="0" borderId="12" xfId="62" applyFont="1" applyFill="1" applyBorder="1">
      <alignment/>
      <protection/>
    </xf>
    <xf numFmtId="3" fontId="8" fillId="0" borderId="0" xfId="62" applyNumberFormat="1" applyFont="1" applyFill="1" applyBorder="1" applyAlignment="1">
      <alignment vertical="center" wrapText="1"/>
      <protection/>
    </xf>
    <xf numFmtId="3" fontId="8" fillId="0" borderId="0" xfId="43" applyNumberFormat="1" applyFont="1" applyAlignment="1">
      <alignment/>
    </xf>
    <xf numFmtId="0" fontId="8" fillId="0" borderId="0" xfId="62" applyFont="1" applyFill="1" applyBorder="1">
      <alignment/>
      <protection/>
    </xf>
    <xf numFmtId="3" fontId="8" fillId="0" borderId="12" xfId="43" applyNumberFormat="1" applyFont="1" applyBorder="1" applyAlignment="1">
      <alignment/>
    </xf>
    <xf numFmtId="3" fontId="8" fillId="0" borderId="0" xfId="43" applyNumberFormat="1" applyFont="1" applyBorder="1" applyAlignment="1">
      <alignment/>
    </xf>
    <xf numFmtId="3" fontId="8" fillId="0" borderId="12" xfId="62" applyNumberFormat="1" applyFont="1" applyBorder="1" applyAlignment="1">
      <alignment/>
      <protection/>
    </xf>
    <xf numFmtId="3" fontId="8" fillId="0" borderId="0" xfId="62" applyNumberFormat="1" applyFont="1" applyBorder="1" applyAlignment="1">
      <alignment/>
      <protection/>
    </xf>
    <xf numFmtId="3" fontId="8" fillId="0" borderId="0" xfId="62" applyNumberFormat="1" applyFont="1" applyAlignment="1">
      <alignment/>
      <protection/>
    </xf>
    <xf numFmtId="0" fontId="8" fillId="0" borderId="13" xfId="62" applyFont="1" applyFill="1" applyBorder="1">
      <alignment/>
      <protection/>
    </xf>
    <xf numFmtId="3" fontId="6" fillId="35" borderId="10" xfId="62" applyNumberFormat="1" applyFont="1" applyFill="1" applyBorder="1" applyAlignment="1">
      <alignment/>
      <protection/>
    </xf>
    <xf numFmtId="3" fontId="6" fillId="35" borderId="14" xfId="62" applyNumberFormat="1" applyFont="1" applyFill="1" applyBorder="1" applyAlignment="1">
      <alignment/>
      <protection/>
    </xf>
    <xf numFmtId="0" fontId="13" fillId="36" borderId="10" xfId="62" applyFont="1" applyFill="1" applyBorder="1" applyAlignment="1">
      <alignment horizontal="center" vertical="center" wrapText="1"/>
      <protection/>
    </xf>
    <xf numFmtId="0" fontId="13" fillId="36" borderId="14" xfId="62" applyFont="1" applyFill="1" applyBorder="1" applyAlignment="1">
      <alignment horizontal="center" vertical="center" wrapText="1"/>
      <protection/>
    </xf>
    <xf numFmtId="0" fontId="13" fillId="36" borderId="11" xfId="62" applyFont="1" applyFill="1" applyBorder="1" applyAlignment="1">
      <alignment horizontal="center" vertical="center" wrapText="1"/>
      <protection/>
    </xf>
    <xf numFmtId="41" fontId="6" fillId="35" borderId="11" xfId="62" applyNumberFormat="1" applyFont="1" applyFill="1" applyBorder="1">
      <alignment/>
      <protection/>
    </xf>
    <xf numFmtId="0" fontId="8" fillId="0" borderId="22" xfId="62" applyFont="1" applyBorder="1">
      <alignment/>
      <protection/>
    </xf>
    <xf numFmtId="41" fontId="6" fillId="35" borderId="14" xfId="62" applyNumberFormat="1" applyFont="1" applyFill="1" applyBorder="1">
      <alignment/>
      <protection/>
    </xf>
    <xf numFmtId="0" fontId="4" fillId="36" borderId="10" xfId="62" applyFont="1" applyFill="1" applyBorder="1" applyAlignment="1">
      <alignment horizontal="center" vertical="center" wrapText="1"/>
      <protection/>
    </xf>
    <xf numFmtId="0" fontId="4" fillId="36" borderId="14" xfId="62" applyFont="1" applyFill="1" applyBorder="1" applyAlignment="1">
      <alignment horizontal="center" vertical="center" wrapText="1"/>
      <protection/>
    </xf>
    <xf numFmtId="0" fontId="4" fillId="36" borderId="11" xfId="62" applyFont="1" applyFill="1" applyBorder="1" applyAlignment="1">
      <alignment horizontal="center" vertical="center" wrapText="1"/>
      <protection/>
    </xf>
    <xf numFmtId="3" fontId="8" fillId="0" borderId="0" xfId="62" applyNumberFormat="1" applyFont="1" applyBorder="1">
      <alignment/>
      <protection/>
    </xf>
    <xf numFmtId="3" fontId="8" fillId="0" borderId="22" xfId="62" applyNumberFormat="1" applyFont="1" applyBorder="1">
      <alignment/>
      <protection/>
    </xf>
    <xf numFmtId="0" fontId="13" fillId="36" borderId="19" xfId="62" applyFont="1" applyFill="1" applyBorder="1" applyAlignment="1">
      <alignment horizontal="center" vertical="center" wrapText="1"/>
      <protection/>
    </xf>
    <xf numFmtId="0" fontId="8" fillId="0" borderId="0" xfId="62" applyFont="1">
      <alignment/>
      <protection/>
    </xf>
    <xf numFmtId="0" fontId="4" fillId="36" borderId="23" xfId="62" applyFont="1" applyFill="1" applyBorder="1" applyAlignment="1">
      <alignment horizontal="center" vertical="center"/>
      <protection/>
    </xf>
    <xf numFmtId="0" fontId="4" fillId="37" borderId="24" xfId="62" applyFont="1" applyFill="1" applyBorder="1" applyAlignment="1">
      <alignment horizontal="center" vertical="center" wrapText="1"/>
      <protection/>
    </xf>
    <xf numFmtId="0" fontId="4" fillId="37" borderId="25" xfId="62" applyFont="1" applyFill="1" applyBorder="1" applyAlignment="1">
      <alignment horizontal="center" vertical="center" wrapText="1"/>
      <protection/>
    </xf>
    <xf numFmtId="0" fontId="5" fillId="0" borderId="26" xfId="62" applyFont="1" applyFill="1" applyBorder="1" applyAlignment="1">
      <alignment horizontal="center"/>
      <protection/>
    </xf>
    <xf numFmtId="0" fontId="5" fillId="0" borderId="27" xfId="62" applyFont="1" applyFill="1" applyBorder="1" applyAlignment="1">
      <alignment horizontal="center"/>
      <protection/>
    </xf>
    <xf numFmtId="0" fontId="5" fillId="0" borderId="28" xfId="62" applyFont="1" applyFill="1" applyBorder="1" applyAlignment="1">
      <alignment horizontal="center"/>
      <protection/>
    </xf>
    <xf numFmtId="0" fontId="5" fillId="0" borderId="26" xfId="62" applyFont="1" applyFill="1" applyBorder="1" applyAlignment="1">
      <alignment horizontal="center"/>
      <protection/>
    </xf>
    <xf numFmtId="0" fontId="4" fillId="33" borderId="29" xfId="0" applyFont="1" applyFill="1" applyBorder="1" applyAlignment="1">
      <alignment horizontal="center"/>
    </xf>
    <xf numFmtId="41" fontId="5" fillId="0" borderId="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1" fontId="6" fillId="35" borderId="10" xfId="0" applyNumberFormat="1" applyFont="1" applyFill="1" applyBorder="1" applyAlignment="1">
      <alignment/>
    </xf>
    <xf numFmtId="41" fontId="6" fillId="35" borderId="14" xfId="0" applyNumberFormat="1" applyFont="1" applyFill="1" applyBorder="1" applyAlignment="1">
      <alignment/>
    </xf>
    <xf numFmtId="41" fontId="6" fillId="35" borderId="29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4" fillId="33" borderId="29" xfId="0" applyFont="1" applyFill="1" applyBorder="1" applyAlignment="1">
      <alignment horizontal="center" wrapText="1"/>
    </xf>
    <xf numFmtId="41" fontId="5" fillId="0" borderId="12" xfId="0" applyNumberFormat="1" applyFont="1" applyBorder="1" applyAlignment="1">
      <alignment/>
    </xf>
    <xf numFmtId="41" fontId="5" fillId="0" borderId="0" xfId="45" applyNumberFormat="1" applyFont="1" applyAlignment="1">
      <alignment horizontal="right"/>
    </xf>
    <xf numFmtId="41" fontId="5" fillId="0" borderId="20" xfId="62" applyNumberFormat="1" applyFont="1" applyFill="1" applyBorder="1" applyAlignment="1">
      <alignment horizontal="right" wrapText="1"/>
      <protection/>
    </xf>
    <xf numFmtId="41" fontId="6" fillId="0" borderId="20" xfId="62" applyNumberFormat="1" applyFont="1" applyBorder="1" applyAlignment="1">
      <alignment horizontal="right"/>
      <protection/>
    </xf>
    <xf numFmtId="41" fontId="6" fillId="0" borderId="26" xfId="62" applyNumberFormat="1" applyFont="1" applyBorder="1" applyAlignment="1">
      <alignment horizontal="right"/>
      <protection/>
    </xf>
    <xf numFmtId="41" fontId="5" fillId="0" borderId="0" xfId="45" applyNumberFormat="1" applyFont="1" applyBorder="1" applyAlignment="1">
      <alignment horizontal="right"/>
    </xf>
    <xf numFmtId="41" fontId="5" fillId="0" borderId="20" xfId="45" applyNumberFormat="1" applyFont="1" applyBorder="1" applyAlignment="1">
      <alignment horizontal="right"/>
    </xf>
    <xf numFmtId="41" fontId="5" fillId="0" borderId="22" xfId="45" applyNumberFormat="1" applyFont="1" applyBorder="1" applyAlignment="1">
      <alignment horizontal="right"/>
    </xf>
    <xf numFmtId="41" fontId="5" fillId="0" borderId="22" xfId="45" applyNumberFormat="1" applyFont="1" applyFill="1" applyBorder="1" applyAlignment="1">
      <alignment horizontal="right"/>
    </xf>
    <xf numFmtId="41" fontId="5" fillId="0" borderId="21" xfId="45" applyNumberFormat="1" applyFont="1" applyBorder="1" applyAlignment="1">
      <alignment horizontal="right"/>
    </xf>
    <xf numFmtId="41" fontId="6" fillId="0" borderId="27" xfId="62" applyNumberFormat="1" applyFont="1" applyBorder="1" applyAlignment="1">
      <alignment horizontal="right"/>
      <protection/>
    </xf>
    <xf numFmtId="41" fontId="8" fillId="0" borderId="0" xfId="62" applyNumberFormat="1" applyFont="1">
      <alignment/>
      <protection/>
    </xf>
    <xf numFmtId="41" fontId="8" fillId="0" borderId="18" xfId="45" applyNumberFormat="1" applyFont="1" applyBorder="1" applyAlignment="1">
      <alignment/>
    </xf>
    <xf numFmtId="41" fontId="8" fillId="0" borderId="18" xfId="45" applyNumberFormat="1" applyFont="1" applyFill="1" applyBorder="1" applyAlignment="1">
      <alignment/>
    </xf>
    <xf numFmtId="41" fontId="5" fillId="0" borderId="18" xfId="45" applyNumberFormat="1" applyFont="1" applyBorder="1" applyAlignment="1">
      <alignment horizontal="right"/>
    </xf>
    <xf numFmtId="41" fontId="8" fillId="0" borderId="18" xfId="45" applyNumberFormat="1" applyFont="1" applyBorder="1" applyAlignment="1">
      <alignment/>
    </xf>
    <xf numFmtId="41" fontId="8" fillId="0" borderId="18" xfId="45" applyNumberFormat="1" applyFont="1" applyBorder="1" applyAlignment="1">
      <alignment horizontal="right"/>
    </xf>
    <xf numFmtId="41" fontId="8" fillId="0" borderId="19" xfId="45" applyNumberFormat="1" applyFont="1" applyBorder="1" applyAlignment="1">
      <alignment horizontal="right"/>
    </xf>
    <xf numFmtId="41" fontId="6" fillId="0" borderId="28" xfId="62" applyNumberFormat="1" applyFont="1" applyFill="1" applyBorder="1" applyAlignment="1">
      <alignment horizontal="right"/>
      <protection/>
    </xf>
    <xf numFmtId="41" fontId="8" fillId="0" borderId="12" xfId="61" applyNumberFormat="1" applyFont="1" applyFill="1" applyBorder="1" applyAlignment="1">
      <alignment/>
      <protection/>
    </xf>
    <xf numFmtId="41" fontId="8" fillId="0" borderId="0" xfId="61" applyNumberFormat="1" applyFont="1" applyFill="1" applyBorder="1" applyAlignment="1">
      <alignment/>
      <protection/>
    </xf>
    <xf numFmtId="41" fontId="5" fillId="0" borderId="0" xfId="45" applyNumberFormat="1" applyFont="1" applyBorder="1" applyAlignment="1">
      <alignment horizontal="right"/>
    </xf>
    <xf numFmtId="41" fontId="8" fillId="0" borderId="0" xfId="62" applyNumberFormat="1" applyFont="1" applyBorder="1" applyAlignment="1">
      <alignment/>
      <protection/>
    </xf>
    <xf numFmtId="41" fontId="8" fillId="0" borderId="0" xfId="62" applyNumberFormat="1" applyFont="1" applyBorder="1" applyAlignment="1">
      <alignment horizontal="right"/>
      <protection/>
    </xf>
    <xf numFmtId="41" fontId="6" fillId="0" borderId="26" xfId="62" applyNumberFormat="1" applyFont="1" applyFill="1" applyBorder="1" applyAlignment="1">
      <alignment horizontal="right"/>
      <protection/>
    </xf>
    <xf numFmtId="41" fontId="0" fillId="0" borderId="0" xfId="0" applyNumberFormat="1" applyAlignment="1">
      <alignment/>
    </xf>
    <xf numFmtId="0" fontId="6" fillId="38" borderId="10" xfId="0" applyFont="1" applyFill="1" applyBorder="1" applyAlignment="1">
      <alignment horizontal="left" wrapText="1"/>
    </xf>
    <xf numFmtId="41" fontId="6" fillId="35" borderId="11" xfId="0" applyNumberFormat="1" applyFont="1" applyFill="1" applyBorder="1" applyAlignment="1">
      <alignment/>
    </xf>
    <xf numFmtId="0" fontId="8" fillId="0" borderId="0" xfId="62" applyFont="1" applyAlignment="1">
      <alignment horizontal="left" vertical="center" wrapText="1"/>
      <protection/>
    </xf>
    <xf numFmtId="0" fontId="6" fillId="0" borderId="29" xfId="62" applyFont="1" applyFill="1" applyBorder="1" applyAlignment="1">
      <alignment horizontal="left" vertical="center" wrapText="1"/>
      <protection/>
    </xf>
    <xf numFmtId="0" fontId="8" fillId="0" borderId="0" xfId="62" applyFont="1" applyFill="1" applyAlignment="1">
      <alignment horizontal="left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8" fillId="0" borderId="28" xfId="62" applyFont="1" applyFill="1" applyBorder="1" applyAlignment="1">
      <alignment horizontal="left" vertical="center" wrapText="1"/>
      <protection/>
    </xf>
    <xf numFmtId="3" fontId="6" fillId="0" borderId="28" xfId="62" applyNumberFormat="1" applyFont="1" applyFill="1" applyBorder="1" applyAlignment="1">
      <alignment horizontal="right" vertical="center" wrapText="1"/>
      <protection/>
    </xf>
    <xf numFmtId="0" fontId="8" fillId="0" borderId="26" xfId="62" applyFont="1" applyFill="1" applyBorder="1" applyAlignment="1">
      <alignment horizontal="left" vertical="center" wrapText="1"/>
      <protection/>
    </xf>
    <xf numFmtId="3" fontId="6" fillId="0" borderId="26" xfId="62" applyNumberFormat="1" applyFont="1" applyFill="1" applyBorder="1" applyAlignment="1">
      <alignment horizontal="right" vertical="center" wrapText="1"/>
      <protection/>
    </xf>
    <xf numFmtId="0" fontId="8" fillId="0" borderId="0" xfId="62" applyFont="1" applyFill="1" applyBorder="1" applyAlignment="1">
      <alignment horizontal="left" vertical="center" wrapText="1"/>
      <protection/>
    </xf>
    <xf numFmtId="3" fontId="8" fillId="0" borderId="26" xfId="62" applyNumberFormat="1" applyFont="1" applyBorder="1" applyAlignment="1">
      <alignment horizontal="right" vertical="center" wrapText="1"/>
      <protection/>
    </xf>
    <xf numFmtId="3" fontId="6" fillId="0" borderId="29" xfId="62" applyNumberFormat="1" applyFont="1" applyBorder="1" applyAlignment="1">
      <alignment horizontal="right" vertical="center" wrapText="1"/>
      <protection/>
    </xf>
    <xf numFmtId="41" fontId="8" fillId="0" borderId="26" xfId="62" applyNumberFormat="1" applyFont="1" applyBorder="1" applyAlignment="1">
      <alignment horizontal="right" vertical="center" wrapText="1"/>
      <protection/>
    </xf>
    <xf numFmtId="0" fontId="8" fillId="0" borderId="0" xfId="59" applyFont="1">
      <alignment/>
      <protection/>
    </xf>
    <xf numFmtId="0" fontId="4" fillId="33" borderId="15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6" borderId="30" xfId="62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3" fontId="5" fillId="0" borderId="21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38" fontId="8" fillId="0" borderId="18" xfId="61" applyNumberFormat="1" applyFont="1" applyFill="1" applyBorder="1" applyAlignment="1">
      <alignment/>
      <protection/>
    </xf>
    <xf numFmtId="38" fontId="8" fillId="0" borderId="0" xfId="61" applyNumberFormat="1" applyFont="1" applyFill="1" applyBorder="1" applyAlignment="1">
      <alignment/>
      <protection/>
    </xf>
    <xf numFmtId="41" fontId="5" fillId="0" borderId="18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13" fillId="36" borderId="18" xfId="62" applyFont="1" applyFill="1" applyBorder="1" applyAlignment="1">
      <alignment horizontal="center" vertical="center" wrapText="1"/>
      <protection/>
    </xf>
    <xf numFmtId="41" fontId="7" fillId="0" borderId="22" xfId="45" applyNumberFormat="1" applyFont="1" applyBorder="1" applyAlignment="1">
      <alignment horizontal="right"/>
    </xf>
    <xf numFmtId="41" fontId="6" fillId="0" borderId="22" xfId="62" applyNumberFormat="1" applyFont="1" applyBorder="1" applyAlignment="1">
      <alignment/>
      <protection/>
    </xf>
    <xf numFmtId="41" fontId="7" fillId="0" borderId="22" xfId="0" applyNumberFormat="1" applyFont="1" applyBorder="1" applyAlignment="1">
      <alignment/>
    </xf>
    <xf numFmtId="3" fontId="6" fillId="0" borderId="0" xfId="62" applyNumberFormat="1" applyFont="1" applyFill="1" applyBorder="1" applyAlignment="1">
      <alignment horizontal="right" vertical="center" wrapText="1"/>
      <protection/>
    </xf>
    <xf numFmtId="3" fontId="6" fillId="0" borderId="27" xfId="62" applyNumberFormat="1" applyFont="1" applyFill="1" applyBorder="1" applyAlignment="1">
      <alignment horizontal="right" vertical="center" wrapText="1"/>
      <protection/>
    </xf>
    <xf numFmtId="3" fontId="5" fillId="0" borderId="31" xfId="0" applyNumberFormat="1" applyFont="1" applyBorder="1" applyAlignment="1">
      <alignment/>
    </xf>
    <xf numFmtId="0" fontId="6" fillId="0" borderId="0" xfId="62" applyFont="1" applyFill="1" applyBorder="1" applyAlignment="1">
      <alignment horizontal="left" vertical="center" wrapText="1"/>
      <protection/>
    </xf>
    <xf numFmtId="0" fontId="14" fillId="0" borderId="0" xfId="62" applyFont="1" applyFill="1" applyBorder="1" applyAlignment="1">
      <alignment horizontal="center" vertical="center" textRotation="90" wrapText="1"/>
      <protection/>
    </xf>
    <xf numFmtId="0" fontId="6" fillId="0" borderId="0" xfId="62" applyFont="1">
      <alignment/>
      <protection/>
    </xf>
    <xf numFmtId="0" fontId="4" fillId="36" borderId="32" xfId="62" applyFont="1" applyFill="1" applyBorder="1" applyAlignment="1">
      <alignment horizontal="center" vertical="center" wrapText="1"/>
      <protection/>
    </xf>
    <xf numFmtId="0" fontId="4" fillId="36" borderId="33" xfId="62" applyFont="1" applyFill="1" applyBorder="1" applyAlignment="1">
      <alignment horizontal="center" vertical="center" wrapText="1"/>
      <protection/>
    </xf>
    <xf numFmtId="0" fontId="4" fillId="36" borderId="13" xfId="62" applyFont="1" applyFill="1" applyBorder="1" applyAlignment="1">
      <alignment horizontal="center" vertical="center" wrapText="1"/>
      <protection/>
    </xf>
    <xf numFmtId="3" fontId="5" fillId="0" borderId="0" xfId="44" applyFont="1" applyFill="1" applyBorder="1" applyAlignment="1">
      <alignment/>
    </xf>
    <xf numFmtId="0" fontId="5" fillId="0" borderId="0" xfId="58" applyFont="1">
      <alignment/>
      <protection/>
    </xf>
    <xf numFmtId="41" fontId="6" fillId="0" borderId="20" xfId="62" applyNumberFormat="1" applyFont="1" applyFill="1" applyBorder="1" applyAlignment="1">
      <alignment horizontal="right"/>
      <protection/>
    </xf>
    <xf numFmtId="0" fontId="5" fillId="0" borderId="12" xfId="62" applyFont="1" applyFill="1" applyBorder="1" applyAlignment="1">
      <alignment horizontal="center"/>
      <protection/>
    </xf>
    <xf numFmtId="41" fontId="5" fillId="0" borderId="12" xfId="0" applyNumberFormat="1" applyFont="1" applyBorder="1" applyAlignment="1">
      <alignment horizontal="right"/>
    </xf>
    <xf numFmtId="41" fontId="5" fillId="0" borderId="20" xfId="0" applyNumberFormat="1" applyFont="1" applyBorder="1" applyAlignment="1">
      <alignment/>
    </xf>
    <xf numFmtId="41" fontId="6" fillId="0" borderId="27" xfId="62" applyNumberFormat="1" applyFont="1" applyFill="1" applyBorder="1" applyAlignment="1">
      <alignment horizontal="right"/>
      <protection/>
    </xf>
    <xf numFmtId="3" fontId="6" fillId="0" borderId="15" xfId="62" applyNumberFormat="1" applyFont="1" applyFill="1" applyBorder="1" applyAlignment="1">
      <alignment horizontal="right" vertical="center" wrapText="1"/>
      <protection/>
    </xf>
    <xf numFmtId="0" fontId="10" fillId="0" borderId="0" xfId="63" applyFont="1">
      <alignment/>
      <protection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59" applyFont="1">
      <alignment/>
      <protection/>
    </xf>
    <xf numFmtId="0" fontId="16" fillId="0" borderId="0" xfId="63" applyFont="1" applyFill="1" applyBorder="1" applyAlignment="1">
      <alignment horizontal="left" vertical="center" wrapText="1"/>
      <protection/>
    </xf>
    <xf numFmtId="3" fontId="7" fillId="0" borderId="0" xfId="44" applyFont="1" applyFill="1" applyBorder="1" applyAlignment="1">
      <alignment/>
    </xf>
    <xf numFmtId="0" fontId="11" fillId="0" borderId="0" xfId="63">
      <alignment/>
      <protection/>
    </xf>
    <xf numFmtId="0" fontId="17" fillId="0" borderId="0" xfId="57" applyNumberFormat="1" applyFont="1" applyFill="1" applyBorder="1" applyAlignment="1">
      <alignment/>
      <protection/>
    </xf>
    <xf numFmtId="0" fontId="17" fillId="0" borderId="0" xfId="57" applyFont="1" applyFill="1" applyBorder="1">
      <alignment/>
      <protection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4" fillId="36" borderId="34" xfId="62" applyFont="1" applyFill="1" applyBorder="1" applyAlignment="1">
      <alignment horizontal="center" vertical="center" wrapText="1"/>
      <protection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1" fontId="6" fillId="35" borderId="22" xfId="62" applyNumberFormat="1" applyFont="1" applyFill="1" applyBorder="1">
      <alignment/>
      <protection/>
    </xf>
    <xf numFmtId="0" fontId="6" fillId="35" borderId="14" xfId="0" applyFont="1" applyFill="1" applyBorder="1" applyAlignment="1">
      <alignment/>
    </xf>
    <xf numFmtId="41" fontId="7" fillId="0" borderId="28" xfId="0" applyNumberFormat="1" applyFont="1" applyBorder="1" applyAlignment="1">
      <alignment/>
    </xf>
    <xf numFmtId="41" fontId="7" fillId="0" borderId="26" xfId="0" applyNumberFormat="1" applyFont="1" applyBorder="1" applyAlignment="1">
      <alignment/>
    </xf>
    <xf numFmtId="41" fontId="7" fillId="0" borderId="27" xfId="0" applyNumberFormat="1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4" fillId="33" borderId="28" xfId="0" applyFont="1" applyFill="1" applyBorder="1" applyAlignment="1">
      <alignment horizontal="center"/>
    </xf>
    <xf numFmtId="41" fontId="0" fillId="0" borderId="15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3" fontId="8" fillId="0" borderId="18" xfId="62" applyNumberFormat="1" applyFont="1" applyBorder="1">
      <alignment/>
      <protection/>
    </xf>
    <xf numFmtId="0" fontId="11" fillId="0" borderId="0" xfId="62" applyBorder="1">
      <alignment/>
      <protection/>
    </xf>
    <xf numFmtId="41" fontId="6" fillId="35" borderId="21" xfId="62" applyNumberFormat="1" applyFont="1" applyFill="1" applyBorder="1">
      <alignment/>
      <protection/>
    </xf>
    <xf numFmtId="0" fontId="11" fillId="0" borderId="27" xfId="62" applyBorder="1">
      <alignment/>
      <protection/>
    </xf>
    <xf numFmtId="41" fontId="6" fillId="35" borderId="29" xfId="62" applyNumberFormat="1" applyFont="1" applyFill="1" applyBorder="1">
      <alignment/>
      <protection/>
    </xf>
    <xf numFmtId="41" fontId="6" fillId="35" borderId="27" xfId="62" applyNumberFormat="1" applyFont="1" applyFill="1" applyBorder="1">
      <alignment/>
      <protection/>
    </xf>
    <xf numFmtId="0" fontId="11" fillId="0" borderId="0" xfId="62" applyFont="1" applyBorder="1">
      <alignment/>
      <protection/>
    </xf>
    <xf numFmtId="3" fontId="8" fillId="0" borderId="18" xfId="62" applyNumberFormat="1" applyFont="1" applyBorder="1" applyAlignment="1">
      <alignment/>
      <protection/>
    </xf>
    <xf numFmtId="3" fontId="8" fillId="0" borderId="20" xfId="62" applyNumberFormat="1" applyFont="1" applyBorder="1">
      <alignment/>
      <protection/>
    </xf>
    <xf numFmtId="3" fontId="8" fillId="0" borderId="19" xfId="62" applyNumberFormat="1" applyFont="1" applyBorder="1">
      <alignment/>
      <protection/>
    </xf>
    <xf numFmtId="41" fontId="3" fillId="0" borderId="28" xfId="0" applyNumberFormat="1" applyFont="1" applyBorder="1" applyAlignment="1">
      <alignment/>
    </xf>
    <xf numFmtId="41" fontId="3" fillId="0" borderId="26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0" fontId="7" fillId="0" borderId="27" xfId="62" applyFont="1" applyFill="1" applyBorder="1" applyAlignment="1">
      <alignment horizontal="center"/>
      <protection/>
    </xf>
    <xf numFmtId="41" fontId="7" fillId="0" borderId="13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3" fontId="51" fillId="39" borderId="10" xfId="0" applyNumberFormat="1" applyFont="1" applyFill="1" applyBorder="1" applyAlignment="1">
      <alignment/>
    </xf>
    <xf numFmtId="3" fontId="51" fillId="39" borderId="14" xfId="0" applyNumberFormat="1" applyFont="1" applyFill="1" applyBorder="1" applyAlignment="1">
      <alignment/>
    </xf>
    <xf numFmtId="3" fontId="51" fillId="39" borderId="11" xfId="0" applyNumberFormat="1" applyFont="1" applyFill="1" applyBorder="1" applyAlignment="1">
      <alignment/>
    </xf>
    <xf numFmtId="3" fontId="6" fillId="40" borderId="29" xfId="62" applyNumberFormat="1" applyFont="1" applyFill="1" applyBorder="1" applyAlignment="1">
      <alignment horizontal="right" vertical="center" wrapText="1"/>
      <protection/>
    </xf>
    <xf numFmtId="3" fontId="6" fillId="40" borderId="10" xfId="62" applyNumberFormat="1" applyFont="1" applyFill="1" applyBorder="1" applyAlignment="1">
      <alignment horizontal="right" vertical="center" wrapText="1"/>
      <protection/>
    </xf>
    <xf numFmtId="3" fontId="6" fillId="40" borderId="14" xfId="62" applyNumberFormat="1" applyFont="1" applyFill="1" applyBorder="1" applyAlignment="1">
      <alignment horizontal="right" vertical="center" wrapText="1"/>
      <protection/>
    </xf>
    <xf numFmtId="3" fontId="6" fillId="40" borderId="11" xfId="62" applyNumberFormat="1" applyFont="1" applyFill="1" applyBorder="1" applyAlignment="1">
      <alignment horizontal="right" vertical="center" wrapText="1"/>
      <protection/>
    </xf>
    <xf numFmtId="0" fontId="6" fillId="40" borderId="29" xfId="63" applyFont="1" applyFill="1" applyBorder="1" applyAlignment="1">
      <alignment horizontal="left" vertical="center" wrapText="1"/>
      <protection/>
    </xf>
    <xf numFmtId="0" fontId="6" fillId="40" borderId="29" xfId="62" applyFont="1" applyFill="1" applyBorder="1" applyAlignment="1">
      <alignment horizontal="left" vertical="center" wrapText="1"/>
      <protection/>
    </xf>
    <xf numFmtId="3" fontId="51" fillId="41" borderId="10" xfId="0" applyNumberFormat="1" applyFont="1" applyFill="1" applyBorder="1" applyAlignment="1">
      <alignment/>
    </xf>
    <xf numFmtId="3" fontId="51" fillId="41" borderId="14" xfId="0" applyNumberFormat="1" applyFont="1" applyFill="1" applyBorder="1" applyAlignment="1">
      <alignment/>
    </xf>
    <xf numFmtId="3" fontId="51" fillId="41" borderId="11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7" fillId="35" borderId="10" xfId="62" applyFont="1" applyFill="1" applyBorder="1" applyAlignment="1">
      <alignment horizontal="left"/>
      <protection/>
    </xf>
    <xf numFmtId="0" fontId="7" fillId="35" borderId="11" xfId="62" applyFont="1" applyFill="1" applyBorder="1" applyAlignment="1">
      <alignment horizontal="left"/>
      <protection/>
    </xf>
    <xf numFmtId="0" fontId="6" fillId="35" borderId="10" xfId="62" applyFont="1" applyFill="1" applyBorder="1" applyAlignment="1">
      <alignment horizontal="left"/>
      <protection/>
    </xf>
    <xf numFmtId="0" fontId="6" fillId="35" borderId="11" xfId="62" applyFont="1" applyFill="1" applyBorder="1" applyAlignment="1">
      <alignment horizontal="left"/>
      <protection/>
    </xf>
    <xf numFmtId="0" fontId="16" fillId="0" borderId="0" xfId="63" applyFont="1" applyFill="1" applyBorder="1" applyAlignment="1">
      <alignment horizontal="left" vertical="center" wrapText="1"/>
      <protection/>
    </xf>
    <xf numFmtId="0" fontId="16" fillId="0" borderId="0" xfId="60" applyFont="1" applyFill="1" applyAlignment="1">
      <alignment horizontal="left"/>
      <protection/>
    </xf>
    <xf numFmtId="0" fontId="14" fillId="0" borderId="12" xfId="62" applyFont="1" applyBorder="1" applyAlignment="1">
      <alignment horizontal="center" vertical="center" textRotation="90" wrapText="1"/>
      <protection/>
    </xf>
    <xf numFmtId="0" fontId="4" fillId="36" borderId="35" xfId="62" applyFont="1" applyFill="1" applyBorder="1" applyAlignment="1">
      <alignment horizontal="center"/>
      <protection/>
    </xf>
    <xf numFmtId="0" fontId="4" fillId="36" borderId="36" xfId="62" applyFont="1" applyFill="1" applyBorder="1" applyAlignment="1">
      <alignment horizontal="center"/>
      <protection/>
    </xf>
    <xf numFmtId="0" fontId="4" fillId="33" borderId="37" xfId="63" applyFont="1" applyFill="1" applyBorder="1" applyAlignment="1">
      <alignment horizontal="center" vertical="center" wrapText="1"/>
      <protection/>
    </xf>
    <xf numFmtId="0" fontId="4" fillId="33" borderId="34" xfId="63" applyFont="1" applyFill="1" applyBorder="1" applyAlignment="1">
      <alignment horizontal="center" vertical="center" wrapText="1"/>
      <protection/>
    </xf>
    <xf numFmtId="0" fontId="4" fillId="36" borderId="28" xfId="62" applyFont="1" applyFill="1" applyBorder="1" applyAlignment="1">
      <alignment horizontal="center" vertical="center" wrapText="1"/>
      <protection/>
    </xf>
    <xf numFmtId="0" fontId="4" fillId="36" borderId="27" xfId="62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E&amp;W Haz Waste 2006" xfId="44"/>
    <cellStyle name="Comma [0]_Wales Haz Waste 200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opy of EWHaz09_Final" xfId="57"/>
    <cellStyle name="Normal_E&amp;W Haz Waste 2006" xfId="58"/>
    <cellStyle name="Normal_emhaztables06_1902562" xfId="59"/>
    <cellStyle name="Normal_sehaztables06_1902595" xfId="60"/>
    <cellStyle name="Normal_Wales Haz Waste 2007" xfId="61"/>
    <cellStyle name="Normal_waleshaztables06_1902608" xfId="62"/>
    <cellStyle name="Normal_yhhaztables06_190255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000"/>
      <rgbColor rgb="00FFCC00"/>
      <rgbColor rgb="00FF9900"/>
      <rgbColor rgb="00FF6600"/>
      <rgbColor rgb="00666699"/>
      <rgbColor rgb="00969696"/>
      <rgbColor rgb="00003366"/>
      <rgbColor rgb="000080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7</xdr:row>
      <xdr:rowOff>133350</xdr:rowOff>
    </xdr:to>
    <xdr:pic>
      <xdr:nvPicPr>
        <xdr:cNvPr id="1" name="Picture 1" descr="NRW_logo_RGB_st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1:G38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2.28125" style="2" customWidth="1"/>
    <col min="2" max="2" width="14.57421875" style="2" bestFit="1" customWidth="1"/>
    <col min="3" max="3" width="38.140625" style="2" bestFit="1" customWidth="1"/>
    <col min="4" max="4" width="16.140625" style="2" customWidth="1"/>
    <col min="5" max="5" width="16.7109375" style="2" customWidth="1"/>
    <col min="6" max="6" width="18.00390625" style="2" customWidth="1"/>
    <col min="7" max="7" width="15.28125" style="2" customWidth="1"/>
    <col min="8" max="8" width="13.28125" style="2" customWidth="1"/>
    <col min="9" max="9" width="10.421875" style="2" customWidth="1"/>
    <col min="10" max="10" width="9.00390625" style="2" customWidth="1"/>
    <col min="11" max="11" width="11.57421875" style="2" customWidth="1"/>
    <col min="12" max="12" width="13.00390625" style="2" customWidth="1"/>
    <col min="13" max="13" width="12.00390625" style="2" bestFit="1" customWidth="1"/>
    <col min="14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1" ht="12.75">
      <c r="B11" s="18" t="s">
        <v>97</v>
      </c>
    </row>
    <row r="12" ht="12.75">
      <c r="B12" s="1"/>
    </row>
    <row r="13" spans="1:7" s="12" customFormat="1" ht="12.75">
      <c r="A13" s="8"/>
      <c r="B13" s="9" t="s">
        <v>0</v>
      </c>
      <c r="C13" s="10" t="s">
        <v>1</v>
      </c>
      <c r="D13" s="126" t="s">
        <v>55</v>
      </c>
      <c r="E13" s="127" t="s">
        <v>56</v>
      </c>
      <c r="F13" s="127" t="s">
        <v>57</v>
      </c>
      <c r="G13" s="71" t="s">
        <v>61</v>
      </c>
    </row>
    <row r="14" spans="2:7" ht="12.75">
      <c r="B14" s="13" t="s">
        <v>2</v>
      </c>
      <c r="C14" s="123" t="s">
        <v>3</v>
      </c>
      <c r="D14" s="175">
        <v>12.26</v>
      </c>
      <c r="E14" s="176">
        <v>0</v>
      </c>
      <c r="F14" s="176">
        <v>0.015</v>
      </c>
      <c r="G14" s="172">
        <f>SUM(D14:F14)</f>
        <v>12.275</v>
      </c>
    </row>
    <row r="15" spans="2:7" ht="12.75">
      <c r="B15" s="14" t="s">
        <v>4</v>
      </c>
      <c r="C15" s="124" t="s">
        <v>5</v>
      </c>
      <c r="D15" s="175">
        <v>22.511</v>
      </c>
      <c r="E15" s="176">
        <v>0.45353</v>
      </c>
      <c r="F15" s="176">
        <v>0.426</v>
      </c>
      <c r="G15" s="173">
        <f aca="true" t="shared" si="0" ref="G15:G33">SUM(D15:F15)</f>
        <v>23.39053</v>
      </c>
    </row>
    <row r="16" spans="2:7" ht="12.75">
      <c r="B16" s="14" t="s">
        <v>6</v>
      </c>
      <c r="C16" s="124" t="s">
        <v>7</v>
      </c>
      <c r="D16" s="175">
        <v>0.205</v>
      </c>
      <c r="E16" s="176">
        <v>89.37581</v>
      </c>
      <c r="F16" s="176">
        <v>1.762</v>
      </c>
      <c r="G16" s="173">
        <f t="shared" si="0"/>
        <v>91.34281</v>
      </c>
    </row>
    <row r="17" spans="2:7" ht="12.75">
      <c r="B17" s="14" t="s">
        <v>8</v>
      </c>
      <c r="C17" s="124" t="s">
        <v>9</v>
      </c>
      <c r="D17" s="175">
        <v>0</v>
      </c>
      <c r="E17" s="176">
        <v>6.70567</v>
      </c>
      <c r="F17" s="176">
        <v>0</v>
      </c>
      <c r="G17" s="173">
        <f t="shared" si="0"/>
        <v>6.70567</v>
      </c>
    </row>
    <row r="18" spans="2:7" ht="12.75">
      <c r="B18" s="14" t="s">
        <v>10</v>
      </c>
      <c r="C18" s="124" t="s">
        <v>11</v>
      </c>
      <c r="D18" s="175">
        <v>0.63</v>
      </c>
      <c r="E18" s="176">
        <v>33.34</v>
      </c>
      <c r="F18" s="176">
        <v>16434.44041</v>
      </c>
      <c r="G18" s="173">
        <f t="shared" si="0"/>
        <v>16468.41041</v>
      </c>
    </row>
    <row r="19" spans="2:7" ht="12.75" customHeight="1">
      <c r="B19" s="14" t="s">
        <v>12</v>
      </c>
      <c r="C19" s="124" t="s">
        <v>13</v>
      </c>
      <c r="D19" s="175">
        <v>2128.917</v>
      </c>
      <c r="E19" s="176">
        <v>5911.71176</v>
      </c>
      <c r="F19" s="176">
        <v>2061.99545</v>
      </c>
      <c r="G19" s="173">
        <f t="shared" si="0"/>
        <v>10102.62421</v>
      </c>
    </row>
    <row r="20" spans="2:7" ht="12.75" customHeight="1">
      <c r="B20" s="14" t="s">
        <v>14</v>
      </c>
      <c r="C20" s="124" t="s">
        <v>15</v>
      </c>
      <c r="D20" s="175">
        <v>1797.945</v>
      </c>
      <c r="E20" s="176">
        <v>6566.37273</v>
      </c>
      <c r="F20" s="176">
        <v>534.917</v>
      </c>
      <c r="G20" s="173">
        <f t="shared" si="0"/>
        <v>8899.23473</v>
      </c>
    </row>
    <row r="21" spans="2:7" ht="12.75" customHeight="1">
      <c r="B21" s="14" t="s">
        <v>16</v>
      </c>
      <c r="C21" s="124" t="s">
        <v>17</v>
      </c>
      <c r="D21" s="175">
        <v>2891.04864</v>
      </c>
      <c r="E21" s="176">
        <v>2485.70853</v>
      </c>
      <c r="F21" s="176">
        <v>431.79854</v>
      </c>
      <c r="G21" s="173">
        <f t="shared" si="0"/>
        <v>5808.55571</v>
      </c>
    </row>
    <row r="22" spans="2:7" ht="12.75" customHeight="1">
      <c r="B22" s="14" t="s">
        <v>18</v>
      </c>
      <c r="C22" s="124" t="s">
        <v>19</v>
      </c>
      <c r="D22" s="175">
        <v>84.81389</v>
      </c>
      <c r="E22" s="176">
        <v>156.00283</v>
      </c>
      <c r="F22" s="176">
        <v>58.69531</v>
      </c>
      <c r="G22" s="173">
        <f t="shared" si="0"/>
        <v>299.51203</v>
      </c>
    </row>
    <row r="23" spans="2:7" ht="12.75" customHeight="1">
      <c r="B23" s="14" t="s">
        <v>20</v>
      </c>
      <c r="C23" s="124" t="s">
        <v>21</v>
      </c>
      <c r="D23" s="175">
        <v>8977.04512</v>
      </c>
      <c r="E23" s="176">
        <v>36385.238</v>
      </c>
      <c r="F23" s="176">
        <v>24083.377</v>
      </c>
      <c r="G23" s="173">
        <f t="shared" si="0"/>
        <v>69445.66012</v>
      </c>
    </row>
    <row r="24" spans="2:7" ht="12.75" customHeight="1">
      <c r="B24" s="14" t="s">
        <v>22</v>
      </c>
      <c r="C24" s="124" t="s">
        <v>23</v>
      </c>
      <c r="D24" s="175">
        <v>3412.835</v>
      </c>
      <c r="E24" s="176">
        <v>3642.8478</v>
      </c>
      <c r="F24" s="176">
        <v>645.619</v>
      </c>
      <c r="G24" s="173">
        <f t="shared" si="0"/>
        <v>7701.3018</v>
      </c>
    </row>
    <row r="25" spans="2:7" ht="12.75" customHeight="1">
      <c r="B25" s="14" t="s">
        <v>24</v>
      </c>
      <c r="C25" s="124" t="s">
        <v>25</v>
      </c>
      <c r="D25" s="175">
        <v>1821.58248</v>
      </c>
      <c r="E25" s="176">
        <v>1325.8091</v>
      </c>
      <c r="F25" s="176">
        <v>1271.384</v>
      </c>
      <c r="G25" s="173">
        <f t="shared" si="0"/>
        <v>4418.7755799999995</v>
      </c>
    </row>
    <row r="26" spans="2:7" ht="12.75" customHeight="1">
      <c r="B26" s="14" t="s">
        <v>26</v>
      </c>
      <c r="C26" s="124" t="s">
        <v>27</v>
      </c>
      <c r="D26" s="175">
        <v>8617.91272</v>
      </c>
      <c r="E26" s="176">
        <v>14382.6021</v>
      </c>
      <c r="F26" s="176">
        <v>11258.73675</v>
      </c>
      <c r="G26" s="173">
        <f t="shared" si="0"/>
        <v>34259.25157</v>
      </c>
    </row>
    <row r="27" spans="2:7" ht="12.75" customHeight="1">
      <c r="B27" s="14" t="s">
        <v>28</v>
      </c>
      <c r="C27" s="124" t="s">
        <v>29</v>
      </c>
      <c r="D27" s="175">
        <v>323.13044</v>
      </c>
      <c r="E27" s="176">
        <v>624.50608</v>
      </c>
      <c r="F27" s="176">
        <v>113.97397</v>
      </c>
      <c r="G27" s="173">
        <f t="shared" si="0"/>
        <v>1061.61049</v>
      </c>
    </row>
    <row r="28" spans="2:7" ht="12.75" customHeight="1">
      <c r="B28" s="14" t="s">
        <v>30</v>
      </c>
      <c r="C28" s="124" t="s">
        <v>31</v>
      </c>
      <c r="D28" s="175">
        <v>3175.12452</v>
      </c>
      <c r="E28" s="176">
        <v>2338.61282</v>
      </c>
      <c r="F28" s="176">
        <v>1346.32779</v>
      </c>
      <c r="G28" s="173">
        <f t="shared" si="0"/>
        <v>6860.06513</v>
      </c>
    </row>
    <row r="29" spans="2:7" ht="12.75" customHeight="1">
      <c r="B29" s="14" t="s">
        <v>32</v>
      </c>
      <c r="C29" s="124" t="s">
        <v>33</v>
      </c>
      <c r="D29" s="175">
        <v>13629.31411</v>
      </c>
      <c r="E29" s="176">
        <v>15469.75542</v>
      </c>
      <c r="F29" s="176">
        <v>15060.92985</v>
      </c>
      <c r="G29" s="173">
        <f t="shared" si="0"/>
        <v>44159.99938</v>
      </c>
    </row>
    <row r="30" spans="2:7" ht="12.75" customHeight="1">
      <c r="B30" s="14" t="s">
        <v>34</v>
      </c>
      <c r="C30" s="124" t="s">
        <v>35</v>
      </c>
      <c r="D30" s="175">
        <v>3193.97758</v>
      </c>
      <c r="E30" s="176">
        <v>9784.38792000001</v>
      </c>
      <c r="F30" s="176">
        <v>10420.56698</v>
      </c>
      <c r="G30" s="173">
        <f t="shared" si="0"/>
        <v>23398.93248000001</v>
      </c>
    </row>
    <row r="31" spans="2:7" ht="12.75" customHeight="1">
      <c r="B31" s="14" t="s">
        <v>36</v>
      </c>
      <c r="C31" s="124" t="s">
        <v>37</v>
      </c>
      <c r="D31" s="175">
        <v>2184.35629</v>
      </c>
      <c r="E31" s="176">
        <v>3862.68776</v>
      </c>
      <c r="F31" s="176">
        <v>3744.705</v>
      </c>
      <c r="G31" s="173">
        <f t="shared" si="0"/>
        <v>9791.74905</v>
      </c>
    </row>
    <row r="32" spans="2:7" ht="12.75" customHeight="1">
      <c r="B32" s="14" t="s">
        <v>38</v>
      </c>
      <c r="C32" s="124" t="s">
        <v>39</v>
      </c>
      <c r="D32" s="175">
        <v>7309.328</v>
      </c>
      <c r="E32" s="176">
        <v>8059.16762</v>
      </c>
      <c r="F32" s="176">
        <v>2756.65</v>
      </c>
      <c r="G32" s="173">
        <f t="shared" si="0"/>
        <v>18125.145620000003</v>
      </c>
    </row>
    <row r="33" spans="2:7" ht="12.75" customHeight="1">
      <c r="B33" s="15" t="s">
        <v>40</v>
      </c>
      <c r="C33" s="125" t="s">
        <v>41</v>
      </c>
      <c r="D33" s="175">
        <v>4104.91722</v>
      </c>
      <c r="E33" s="176">
        <v>5407.45267</v>
      </c>
      <c r="F33" s="176">
        <v>4189.479</v>
      </c>
      <c r="G33" s="174">
        <f t="shared" si="0"/>
        <v>13701.848890000001</v>
      </c>
    </row>
    <row r="34" spans="2:7" ht="12.75" customHeight="1">
      <c r="B34" s="73" t="s">
        <v>53</v>
      </c>
      <c r="C34" s="171"/>
      <c r="D34" s="74">
        <f>SUM(D14:D33)</f>
        <v>63687.85401000001</v>
      </c>
      <c r="E34" s="75">
        <f>SUM(E14:E33)</f>
        <v>116532.73815000002</v>
      </c>
      <c r="F34" s="106">
        <f>SUM(F14:F33)</f>
        <v>94415.79905</v>
      </c>
      <c r="G34" s="76">
        <f>SUM(G14:G33)</f>
        <v>274636.39121000003</v>
      </c>
    </row>
    <row r="36" ht="12.75">
      <c r="B36" s="158" t="s">
        <v>80</v>
      </c>
    </row>
    <row r="37" ht="12.75">
      <c r="B37" s="158" t="s">
        <v>81</v>
      </c>
    </row>
    <row r="38" ht="12.75">
      <c r="B38" s="166" t="s">
        <v>92</v>
      </c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B14:B3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29"/>
  <sheetViews>
    <sheetView showGridLines="0" zoomScalePageLayoutView="0" workbookViewId="0" topLeftCell="A1">
      <selection activeCell="M15" sqref="M15"/>
    </sheetView>
  </sheetViews>
  <sheetFormatPr defaultColWidth="9.140625" defaultRowHeight="12.75"/>
  <cols>
    <col min="1" max="1" width="2.57421875" style="2" customWidth="1"/>
    <col min="2" max="2" width="8.57421875" style="2" customWidth="1"/>
    <col min="3" max="3" width="35.28125" style="2" bestFit="1" customWidth="1"/>
    <col min="4" max="4" width="15.57421875" style="2" customWidth="1"/>
    <col min="5" max="5" width="17.00390625" style="2" customWidth="1"/>
    <col min="6" max="6" width="16.7109375" style="2" customWidth="1"/>
    <col min="7" max="7" width="13.8515625" style="2" customWidth="1"/>
    <col min="8" max="8" width="14.57421875" style="2" bestFit="1" customWidth="1"/>
    <col min="9" max="9" width="13.00390625" style="2" customWidth="1"/>
    <col min="10" max="10" width="13.140625" style="2" customWidth="1"/>
    <col min="11" max="11" width="13.28125" style="2" customWidth="1"/>
    <col min="12" max="12" width="14.8515625" style="2" customWidth="1"/>
    <col min="13" max="13" width="14.421875" style="2" customWidth="1"/>
    <col min="14" max="16384" width="9.140625" style="2" customWidth="1"/>
  </cols>
  <sheetData>
    <row r="2" ht="12.75">
      <c r="B2" s="18" t="s">
        <v>98</v>
      </c>
    </row>
    <row r="4" spans="2:7" s="5" customFormat="1" ht="24.75" customHeight="1">
      <c r="B4" s="3" t="s">
        <v>0</v>
      </c>
      <c r="C4" s="4" t="s">
        <v>1</v>
      </c>
      <c r="D4" s="126" t="s">
        <v>55</v>
      </c>
      <c r="E4" s="127" t="s">
        <v>56</v>
      </c>
      <c r="F4" s="121" t="s">
        <v>57</v>
      </c>
      <c r="G4" s="187" t="s">
        <v>61</v>
      </c>
    </row>
    <row r="5" spans="2:7" ht="12.75" customHeight="1">
      <c r="B5" s="6" t="s">
        <v>2</v>
      </c>
      <c r="C5" s="129" t="s">
        <v>3</v>
      </c>
      <c r="D5" s="188">
        <v>0</v>
      </c>
      <c r="E5" s="189">
        <v>3338.155</v>
      </c>
      <c r="F5" s="189">
        <v>0</v>
      </c>
      <c r="G5" s="194">
        <v>3338.155</v>
      </c>
    </row>
    <row r="6" spans="2:7" ht="12.75" customHeight="1">
      <c r="B6" s="6" t="s">
        <v>4</v>
      </c>
      <c r="C6" s="129" t="s">
        <v>5</v>
      </c>
      <c r="D6" s="190">
        <v>1.275</v>
      </c>
      <c r="E6" s="191">
        <v>0.025</v>
      </c>
      <c r="F6" s="191">
        <v>0.044</v>
      </c>
      <c r="G6" s="195">
        <v>1.3439999999999999</v>
      </c>
    </row>
    <row r="7" spans="2:7" ht="12.75" customHeight="1">
      <c r="B7" s="6" t="s">
        <v>6</v>
      </c>
      <c r="C7" s="129" t="s">
        <v>7</v>
      </c>
      <c r="D7" s="190">
        <v>0</v>
      </c>
      <c r="E7" s="191">
        <v>20.676</v>
      </c>
      <c r="F7" s="191">
        <v>0.162</v>
      </c>
      <c r="G7" s="195">
        <v>20.837999999999997</v>
      </c>
    </row>
    <row r="8" spans="2:7" ht="12.75" customHeight="1">
      <c r="B8" s="6" t="s">
        <v>8</v>
      </c>
      <c r="C8" s="129" t="s">
        <v>9</v>
      </c>
      <c r="D8" s="190">
        <v>0</v>
      </c>
      <c r="E8" s="191">
        <v>16.005</v>
      </c>
      <c r="F8" s="191">
        <v>0</v>
      </c>
      <c r="G8" s="195">
        <v>16.005</v>
      </c>
    </row>
    <row r="9" spans="2:7" ht="12.75" customHeight="1">
      <c r="B9" s="6" t="s">
        <v>10</v>
      </c>
      <c r="C9" s="129" t="s">
        <v>11</v>
      </c>
      <c r="D9" s="190">
        <v>0</v>
      </c>
      <c r="E9" s="191">
        <v>27.64</v>
      </c>
      <c r="F9" s="191">
        <v>0.432</v>
      </c>
      <c r="G9" s="195">
        <v>28.072</v>
      </c>
    </row>
    <row r="10" spans="2:7" ht="12.75" customHeight="1">
      <c r="B10" s="6" t="s">
        <v>12</v>
      </c>
      <c r="C10" s="129" t="s">
        <v>13</v>
      </c>
      <c r="D10" s="190">
        <v>12.0805</v>
      </c>
      <c r="E10" s="191">
        <v>19501.79808</v>
      </c>
      <c r="F10" s="191">
        <v>87.48397</v>
      </c>
      <c r="G10" s="195">
        <v>19601.36255</v>
      </c>
    </row>
    <row r="11" spans="2:7" ht="12.75" customHeight="1">
      <c r="B11" s="6" t="s">
        <v>14</v>
      </c>
      <c r="C11" s="129" t="s">
        <v>15</v>
      </c>
      <c r="D11" s="190">
        <v>1.74</v>
      </c>
      <c r="E11" s="191">
        <v>3819.9632</v>
      </c>
      <c r="F11" s="191">
        <v>315.7</v>
      </c>
      <c r="G11" s="195">
        <v>4137.4032</v>
      </c>
    </row>
    <row r="12" spans="2:7" ht="12.75" customHeight="1">
      <c r="B12" s="6" t="s">
        <v>16</v>
      </c>
      <c r="C12" s="129" t="s">
        <v>17</v>
      </c>
      <c r="D12" s="190">
        <v>238.911</v>
      </c>
      <c r="E12" s="191">
        <v>1776.86824</v>
      </c>
      <c r="F12" s="191">
        <v>1012.7035</v>
      </c>
      <c r="G12" s="195">
        <v>3028.48274</v>
      </c>
    </row>
    <row r="13" spans="2:7" ht="12.75" customHeight="1">
      <c r="B13" s="6" t="s">
        <v>18</v>
      </c>
      <c r="C13" s="129" t="s">
        <v>19</v>
      </c>
      <c r="D13" s="190">
        <v>0.075</v>
      </c>
      <c r="E13" s="191">
        <v>34.49971</v>
      </c>
      <c r="F13" s="191">
        <v>0.151</v>
      </c>
      <c r="G13" s="195">
        <v>34.72571000000001</v>
      </c>
    </row>
    <row r="14" spans="2:7" ht="12.75" customHeight="1">
      <c r="B14" s="6" t="s">
        <v>20</v>
      </c>
      <c r="C14" s="129" t="s">
        <v>21</v>
      </c>
      <c r="D14" s="190">
        <v>40421.906</v>
      </c>
      <c r="E14" s="191">
        <v>30544.899</v>
      </c>
      <c r="F14" s="191">
        <v>15735.68</v>
      </c>
      <c r="G14" s="195">
        <v>86702.48500000002</v>
      </c>
    </row>
    <row r="15" spans="2:7" ht="12.75" customHeight="1">
      <c r="B15" s="6" t="s">
        <v>22</v>
      </c>
      <c r="C15" s="129" t="s">
        <v>23</v>
      </c>
      <c r="D15" s="190">
        <v>222.4295</v>
      </c>
      <c r="E15" s="191">
        <v>9693.171</v>
      </c>
      <c r="F15" s="191">
        <v>30.529</v>
      </c>
      <c r="G15" s="195">
        <v>9946.129500000001</v>
      </c>
    </row>
    <row r="16" spans="2:7" ht="12.75" customHeight="1">
      <c r="B16" s="6" t="s">
        <v>24</v>
      </c>
      <c r="C16" s="129" t="s">
        <v>25</v>
      </c>
      <c r="D16" s="190">
        <v>81.851</v>
      </c>
      <c r="E16" s="191">
        <v>692.725</v>
      </c>
      <c r="F16" s="191">
        <v>1259.871</v>
      </c>
      <c r="G16" s="195">
        <v>2034.4470000000001</v>
      </c>
    </row>
    <row r="17" spans="2:7" ht="12.75" customHeight="1">
      <c r="B17" s="6" t="s">
        <v>26</v>
      </c>
      <c r="C17" s="129" t="s">
        <v>27</v>
      </c>
      <c r="D17" s="190">
        <v>176.3165</v>
      </c>
      <c r="E17" s="191">
        <v>19866.19505</v>
      </c>
      <c r="F17" s="191">
        <v>3661.68348</v>
      </c>
      <c r="G17" s="195">
        <v>23704.19503</v>
      </c>
    </row>
    <row r="18" spans="2:7" ht="12.75" customHeight="1">
      <c r="B18" s="6" t="s">
        <v>28</v>
      </c>
      <c r="C18" s="129" t="s">
        <v>29</v>
      </c>
      <c r="D18" s="190">
        <v>170.4521</v>
      </c>
      <c r="E18" s="191">
        <v>179.53573</v>
      </c>
      <c r="F18" s="191">
        <v>48.96975</v>
      </c>
      <c r="G18" s="195">
        <v>398.95758</v>
      </c>
    </row>
    <row r="19" spans="2:7" ht="12.75" customHeight="1">
      <c r="B19" s="6" t="s">
        <v>30</v>
      </c>
      <c r="C19" s="129" t="s">
        <v>31</v>
      </c>
      <c r="D19" s="190">
        <v>167.5219</v>
      </c>
      <c r="E19" s="191">
        <v>2559.3562</v>
      </c>
      <c r="F19" s="191">
        <v>146.65512</v>
      </c>
      <c r="G19" s="195">
        <v>2873.5332200000003</v>
      </c>
    </row>
    <row r="20" spans="2:7" ht="12.75" customHeight="1">
      <c r="B20" s="6" t="s">
        <v>32</v>
      </c>
      <c r="C20" s="129" t="s">
        <v>33</v>
      </c>
      <c r="D20" s="190">
        <v>14088.78098</v>
      </c>
      <c r="E20" s="191">
        <v>90693.97997</v>
      </c>
      <c r="F20" s="191">
        <v>9423.19809</v>
      </c>
      <c r="G20" s="195">
        <v>114205.95904</v>
      </c>
    </row>
    <row r="21" spans="2:7" ht="12.75" customHeight="1">
      <c r="B21" s="6" t="s">
        <v>34</v>
      </c>
      <c r="C21" s="129" t="s">
        <v>35</v>
      </c>
      <c r="D21" s="190">
        <v>287.093</v>
      </c>
      <c r="E21" s="191">
        <v>1753.5833</v>
      </c>
      <c r="F21" s="191">
        <v>486.67301</v>
      </c>
      <c r="G21" s="195">
        <v>2527.34931</v>
      </c>
    </row>
    <row r="22" spans="2:7" ht="12.75" customHeight="1">
      <c r="B22" s="6" t="s">
        <v>36</v>
      </c>
      <c r="C22" s="129" t="s">
        <v>37</v>
      </c>
      <c r="D22" s="190">
        <v>8596.09609</v>
      </c>
      <c r="E22" s="191">
        <v>389.68618</v>
      </c>
      <c r="F22" s="191">
        <v>8129.71606</v>
      </c>
      <c r="G22" s="195">
        <v>17115.49833</v>
      </c>
    </row>
    <row r="23" spans="2:7" ht="12.75" customHeight="1">
      <c r="B23" s="6" t="s">
        <v>38</v>
      </c>
      <c r="C23" s="129" t="s">
        <v>39</v>
      </c>
      <c r="D23" s="190">
        <v>9423.85929</v>
      </c>
      <c r="E23" s="191">
        <v>2096.315</v>
      </c>
      <c r="F23" s="191">
        <v>7798.017</v>
      </c>
      <c r="G23" s="195">
        <v>19318.191290000002</v>
      </c>
    </row>
    <row r="24" spans="2:7" ht="12.75" customHeight="1">
      <c r="B24" s="7" t="s">
        <v>40</v>
      </c>
      <c r="C24" s="130" t="s">
        <v>41</v>
      </c>
      <c r="D24" s="192">
        <v>1110.96026</v>
      </c>
      <c r="E24" s="193">
        <v>12721.7766</v>
      </c>
      <c r="F24" s="193">
        <v>1712.2992</v>
      </c>
      <c r="G24" s="196">
        <v>15545.036059999999</v>
      </c>
    </row>
    <row r="25" spans="2:7" s="1" customFormat="1" ht="12.75" customHeight="1">
      <c r="B25" s="73" t="s">
        <v>53</v>
      </c>
      <c r="C25" s="77"/>
      <c r="D25" s="74">
        <f>SUM(D5:D24)</f>
        <v>75001.34812000002</v>
      </c>
      <c r="E25" s="75">
        <f>SUM(E5:E24)</f>
        <v>199726.85326</v>
      </c>
      <c r="F25" s="75">
        <f>SUM(F5:F24)</f>
        <v>49849.968179999996</v>
      </c>
      <c r="G25" s="76">
        <f>SUM(G5:G24)</f>
        <v>324578.16956</v>
      </c>
    </row>
    <row r="27" ht="12.75">
      <c r="B27" s="158" t="s">
        <v>80</v>
      </c>
    </row>
    <row r="28" ht="12.75">
      <c r="B28" s="158" t="s">
        <v>81</v>
      </c>
    </row>
    <row r="29" ht="12.75">
      <c r="B29" s="166" t="s">
        <v>92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  <ignoredErrors>
    <ignoredError sqref="B5:B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G22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1" max="1" width="3.28125" style="0" customWidth="1"/>
    <col min="2" max="2" width="31.140625" style="0" bestFit="1" customWidth="1"/>
    <col min="3" max="3" width="15.140625" style="0" customWidth="1"/>
    <col min="4" max="4" width="14.28125" style="0" customWidth="1"/>
    <col min="5" max="5" width="14.8515625" style="0" customWidth="1"/>
    <col min="6" max="6" width="16.140625" style="0" customWidth="1"/>
    <col min="7" max="7" width="16.28125" style="0" customWidth="1"/>
    <col min="8" max="8" width="13.00390625" style="0" customWidth="1"/>
    <col min="9" max="9" width="13.28125" style="0" customWidth="1"/>
    <col min="10" max="10" width="14.7109375" style="0" customWidth="1"/>
    <col min="11" max="11" width="13.7109375" style="0" customWidth="1"/>
    <col min="12" max="12" width="12.00390625" style="0" bestFit="1" customWidth="1"/>
    <col min="13" max="13" width="12.00390625" style="0" customWidth="1"/>
    <col min="15" max="15" width="10.7109375" style="0" customWidth="1"/>
    <col min="16" max="16" width="2.421875" style="0" customWidth="1"/>
  </cols>
  <sheetData>
    <row r="2" ht="12.75">
      <c r="B2" s="18" t="s">
        <v>100</v>
      </c>
    </row>
    <row r="4" spans="2:6" ht="24.75" customHeight="1">
      <c r="B4" s="11" t="s">
        <v>42</v>
      </c>
      <c r="C4" s="120" t="s">
        <v>55</v>
      </c>
      <c r="D4" s="121" t="s">
        <v>56</v>
      </c>
      <c r="E4" s="121" t="s">
        <v>57</v>
      </c>
      <c r="F4" s="78" t="s">
        <v>61</v>
      </c>
    </row>
    <row r="5" spans="2:6" ht="19.5" customHeight="1">
      <c r="B5" s="16" t="s">
        <v>43</v>
      </c>
      <c r="C5" s="190">
        <v>8989.40129</v>
      </c>
      <c r="D5" s="104">
        <v>0</v>
      </c>
      <c r="E5" s="104">
        <v>5.445</v>
      </c>
      <c r="F5" s="172">
        <f>SUM(C5:E5)</f>
        <v>8994.84629</v>
      </c>
    </row>
    <row r="6" spans="2:6" ht="19.5" customHeight="1">
      <c r="B6" s="17" t="s">
        <v>44</v>
      </c>
      <c r="C6" s="190">
        <v>7269.01365</v>
      </c>
      <c r="D6" s="104">
        <v>5</v>
      </c>
      <c r="E6" s="104">
        <v>179.69293</v>
      </c>
      <c r="F6" s="173">
        <f aca="true" t="shared" si="0" ref="F6:F14">SUM(C6:E6)</f>
        <v>7453.70658</v>
      </c>
    </row>
    <row r="7" spans="2:6" ht="19.5" customHeight="1">
      <c r="B7" s="17" t="s">
        <v>45</v>
      </c>
      <c r="C7" s="190">
        <v>0</v>
      </c>
      <c r="D7" s="104">
        <v>0.5</v>
      </c>
      <c r="E7" s="104">
        <v>65.93285</v>
      </c>
      <c r="F7" s="173">
        <f t="shared" si="0"/>
        <v>66.43285</v>
      </c>
    </row>
    <row r="8" spans="2:6" ht="19.5" customHeight="1">
      <c r="B8" s="17" t="s">
        <v>46</v>
      </c>
      <c r="C8" s="79">
        <v>0</v>
      </c>
      <c r="D8" s="72">
        <v>0</v>
      </c>
      <c r="E8" s="72">
        <v>0</v>
      </c>
      <c r="F8" s="173">
        <f t="shared" si="0"/>
        <v>0</v>
      </c>
    </row>
    <row r="9" spans="2:6" ht="19.5" customHeight="1">
      <c r="B9" s="17" t="s">
        <v>47</v>
      </c>
      <c r="C9" s="79">
        <v>0</v>
      </c>
      <c r="D9" s="72">
        <v>0</v>
      </c>
      <c r="E9" s="72">
        <v>0</v>
      </c>
      <c r="F9" s="173">
        <f t="shared" si="0"/>
        <v>0</v>
      </c>
    </row>
    <row r="10" spans="2:6" ht="19.5" customHeight="1">
      <c r="B10" s="17" t="s">
        <v>94</v>
      </c>
      <c r="C10" s="190">
        <v>54906.35896</v>
      </c>
      <c r="D10" s="104">
        <v>49297.6671399999</v>
      </c>
      <c r="E10" s="104">
        <v>33066.40981</v>
      </c>
      <c r="F10" s="173">
        <f t="shared" si="0"/>
        <v>137270.43590999988</v>
      </c>
    </row>
    <row r="11" spans="2:6" ht="19.5" customHeight="1">
      <c r="B11" s="17" t="s">
        <v>48</v>
      </c>
      <c r="C11" s="190">
        <v>0</v>
      </c>
      <c r="D11" s="104">
        <v>0</v>
      </c>
      <c r="E11" s="104">
        <v>2.36</v>
      </c>
      <c r="F11" s="173">
        <f t="shared" si="0"/>
        <v>2.36</v>
      </c>
    </row>
    <row r="12" spans="2:7" ht="19.5" customHeight="1">
      <c r="B12" s="17" t="s">
        <v>49</v>
      </c>
      <c r="C12" s="190">
        <v>434.59054</v>
      </c>
      <c r="D12" s="104">
        <v>61993.0351699999</v>
      </c>
      <c r="E12" s="104">
        <v>2228.20318</v>
      </c>
      <c r="F12" s="173">
        <f t="shared" si="0"/>
        <v>64655.828889999895</v>
      </c>
      <c r="G12" s="104"/>
    </row>
    <row r="13" spans="2:6" ht="19.5" customHeight="1">
      <c r="B13" s="17" t="s">
        <v>50</v>
      </c>
      <c r="C13" s="190">
        <v>1917.73198</v>
      </c>
      <c r="D13" s="104">
        <v>53434.2799899999</v>
      </c>
      <c r="E13" s="104">
        <v>3345.47851</v>
      </c>
      <c r="F13" s="173">
        <f t="shared" si="0"/>
        <v>58697.4904799999</v>
      </c>
    </row>
    <row r="14" spans="2:6" ht="19.5" customHeight="1">
      <c r="B14" s="17" t="s">
        <v>51</v>
      </c>
      <c r="C14" s="192">
        <v>1484.2517</v>
      </c>
      <c r="D14" s="104">
        <v>34996.37096</v>
      </c>
      <c r="E14" s="104">
        <v>10956.4459</v>
      </c>
      <c r="F14" s="174">
        <f t="shared" si="0"/>
        <v>47437.06856</v>
      </c>
    </row>
    <row r="15" spans="2:6" ht="19.5" customHeight="1">
      <c r="B15" s="105" t="s">
        <v>53</v>
      </c>
      <c r="C15" s="74">
        <f>SUM(C5:C14)</f>
        <v>75001.34812</v>
      </c>
      <c r="D15" s="75">
        <f>SUM(D5:D14)</f>
        <v>199726.8532599997</v>
      </c>
      <c r="E15" s="106">
        <f>SUM(E5:E14)</f>
        <v>49849.968179999996</v>
      </c>
      <c r="F15" s="106">
        <f>SUM(F5:F14)</f>
        <v>324578.16955999966</v>
      </c>
    </row>
    <row r="17" ht="12.75">
      <c r="B17" s="157" t="s">
        <v>79</v>
      </c>
    </row>
    <row r="18" ht="12.75">
      <c r="B18" s="158" t="s">
        <v>80</v>
      </c>
    </row>
    <row r="19" ht="12.75">
      <c r="B19" s="158" t="s">
        <v>81</v>
      </c>
    </row>
    <row r="20" ht="12.75">
      <c r="B20" s="165" t="s">
        <v>93</v>
      </c>
    </row>
    <row r="21" ht="12.75">
      <c r="B21" s="165" t="s">
        <v>95</v>
      </c>
    </row>
    <row r="22" ht="12.75">
      <c r="B22" s="165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P66"/>
  <sheetViews>
    <sheetView showGridLines="0" zoomScalePageLayoutView="0" workbookViewId="0" topLeftCell="D28">
      <selection activeCell="A1" sqref="A1"/>
    </sheetView>
  </sheetViews>
  <sheetFormatPr defaultColWidth="11.421875" defaultRowHeight="12" customHeight="1"/>
  <cols>
    <col min="1" max="1" width="5.7109375" style="22" customWidth="1"/>
    <col min="2" max="2" width="7.7109375" style="22" customWidth="1"/>
    <col min="3" max="3" width="35.7109375" style="22" customWidth="1"/>
    <col min="4" max="16384" width="11.421875" style="22" customWidth="1"/>
  </cols>
  <sheetData>
    <row r="2" ht="12" customHeight="1">
      <c r="B2" s="21" t="s">
        <v>101</v>
      </c>
    </row>
    <row r="3" ht="12" customHeight="1">
      <c r="B3" s="23"/>
    </row>
    <row r="4" spans="2:16" ht="24.75" customHeight="1">
      <c r="B4" s="57" t="s">
        <v>58</v>
      </c>
      <c r="C4" s="59" t="s">
        <v>60</v>
      </c>
      <c r="D4" s="51" t="s">
        <v>59</v>
      </c>
      <c r="E4" s="52">
        <v>2000</v>
      </c>
      <c r="F4" s="52">
        <v>2001</v>
      </c>
      <c r="G4" s="52">
        <v>2002</v>
      </c>
      <c r="H4" s="52">
        <v>2003</v>
      </c>
      <c r="I4" s="52">
        <v>2004</v>
      </c>
      <c r="J4" s="52">
        <v>2006</v>
      </c>
      <c r="K4" s="52">
        <v>2007</v>
      </c>
      <c r="L4" s="52">
        <v>2008</v>
      </c>
      <c r="M4" s="52">
        <v>2009</v>
      </c>
      <c r="N4" s="52">
        <v>2010</v>
      </c>
      <c r="O4" s="135">
        <v>2011</v>
      </c>
      <c r="P4" s="62">
        <v>2012</v>
      </c>
    </row>
    <row r="5" spans="2:16" ht="12" customHeight="1">
      <c r="B5" s="25" t="s">
        <v>2</v>
      </c>
      <c r="C5" s="26" t="s">
        <v>3</v>
      </c>
      <c r="D5" s="31">
        <v>0</v>
      </c>
      <c r="E5" s="31">
        <v>78.79799920320511</v>
      </c>
      <c r="F5" s="31">
        <v>68.25500060617924</v>
      </c>
      <c r="G5" s="31">
        <v>141.05999755859375</v>
      </c>
      <c r="H5" s="31">
        <v>1.26</v>
      </c>
      <c r="I5" s="31">
        <v>17.78000020980835</v>
      </c>
      <c r="J5" s="27">
        <v>39.01</v>
      </c>
      <c r="K5" s="131">
        <v>25.98</v>
      </c>
      <c r="L5" s="133">
        <v>2.365</v>
      </c>
      <c r="M5" s="168">
        <v>0.00204</v>
      </c>
      <c r="N5" s="197">
        <v>12.711</v>
      </c>
      <c r="O5" s="197">
        <v>6.54</v>
      </c>
      <c r="P5" s="172">
        <v>12.275</v>
      </c>
    </row>
    <row r="6" spans="2:16" ht="12" customHeight="1">
      <c r="B6" s="29" t="s">
        <v>4</v>
      </c>
      <c r="C6" s="30" t="s">
        <v>5</v>
      </c>
      <c r="D6" s="31">
        <v>66.62199999999999</v>
      </c>
      <c r="E6" s="31">
        <v>3364.605431895703</v>
      </c>
      <c r="F6" s="31">
        <v>60.21115044131875</v>
      </c>
      <c r="G6" s="31">
        <v>54.351498898118734</v>
      </c>
      <c r="H6" s="31">
        <v>22.0635</v>
      </c>
      <c r="I6" s="31">
        <v>132.02824867644813</v>
      </c>
      <c r="J6" s="31">
        <v>42.413999999999994</v>
      </c>
      <c r="K6" s="132">
        <v>46.144</v>
      </c>
      <c r="L6" s="134">
        <v>58.95684999999999</v>
      </c>
      <c r="M6" s="169">
        <v>65.594</v>
      </c>
      <c r="N6" s="60">
        <v>47.86899999999999</v>
      </c>
      <c r="O6" s="60">
        <v>12.9695</v>
      </c>
      <c r="P6" s="173">
        <v>23.39053</v>
      </c>
    </row>
    <row r="7" spans="2:16" ht="12" customHeight="1">
      <c r="B7" s="29" t="s">
        <v>6</v>
      </c>
      <c r="C7" s="30" t="s">
        <v>7</v>
      </c>
      <c r="D7" s="31">
        <v>670.34191</v>
      </c>
      <c r="E7" s="31">
        <v>209.83724907040596</v>
      </c>
      <c r="F7" s="31">
        <v>80.99300201237202</v>
      </c>
      <c r="G7" s="31">
        <v>133.7778024673462</v>
      </c>
      <c r="H7" s="31">
        <v>1727.9749</v>
      </c>
      <c r="I7" s="31">
        <v>761.5890067815781</v>
      </c>
      <c r="J7" s="31">
        <v>878.409</v>
      </c>
      <c r="K7" s="132">
        <v>6.305</v>
      </c>
      <c r="L7" s="134">
        <v>69.8</v>
      </c>
      <c r="M7" s="169">
        <v>75.765</v>
      </c>
      <c r="N7" s="60">
        <v>87.553</v>
      </c>
      <c r="O7" s="60">
        <v>15.175999999999998</v>
      </c>
      <c r="P7" s="173">
        <v>91.34281</v>
      </c>
    </row>
    <row r="8" spans="2:16" ht="12" customHeight="1">
      <c r="B8" s="29" t="s">
        <v>8</v>
      </c>
      <c r="C8" s="30" t="s">
        <v>9</v>
      </c>
      <c r="D8" s="31">
        <v>80.18</v>
      </c>
      <c r="E8" s="31">
        <v>57.32749938964844</v>
      </c>
      <c r="F8" s="31">
        <v>11.350000191479921</v>
      </c>
      <c r="G8" s="31">
        <v>63.15500020980835</v>
      </c>
      <c r="H8" s="31">
        <v>17.0475</v>
      </c>
      <c r="I8" s="31">
        <v>75.9750018119812</v>
      </c>
      <c r="J8" s="31">
        <v>0.113</v>
      </c>
      <c r="K8" s="132">
        <v>0.54</v>
      </c>
      <c r="L8" s="134">
        <v>0.54</v>
      </c>
      <c r="M8" s="37"/>
      <c r="N8" s="60">
        <v>5.015</v>
      </c>
      <c r="O8" s="60">
        <v>2.41</v>
      </c>
      <c r="P8" s="173">
        <v>6.70567</v>
      </c>
    </row>
    <row r="9" spans="2:16" ht="12" customHeight="1">
      <c r="B9" s="29" t="s">
        <v>10</v>
      </c>
      <c r="C9" s="30" t="s">
        <v>11</v>
      </c>
      <c r="D9" s="31">
        <v>9011.67377</v>
      </c>
      <c r="E9" s="31">
        <v>5772.64149273932</v>
      </c>
      <c r="F9" s="31">
        <v>5597.259166538715</v>
      </c>
      <c r="G9" s="31">
        <v>4822.471409518272</v>
      </c>
      <c r="H9" s="31">
        <v>31493.60533</v>
      </c>
      <c r="I9" s="31">
        <v>10334.609201580286</v>
      </c>
      <c r="J9" s="31">
        <v>1689.025</v>
      </c>
      <c r="K9" s="132">
        <v>11066.556499999997</v>
      </c>
      <c r="L9" s="134">
        <v>15375.247000000001</v>
      </c>
      <c r="M9" s="169">
        <v>17951.828000000005</v>
      </c>
      <c r="N9" s="60">
        <v>19135.807499999995</v>
      </c>
      <c r="O9" s="60">
        <v>18974.818</v>
      </c>
      <c r="P9" s="173">
        <v>16468.41041</v>
      </c>
    </row>
    <row r="10" spans="2:16" ht="12" customHeight="1">
      <c r="B10" s="29" t="s">
        <v>12</v>
      </c>
      <c r="C10" s="30" t="s">
        <v>13</v>
      </c>
      <c r="D10" s="31">
        <v>123501.08240999999</v>
      </c>
      <c r="E10" s="31">
        <v>30258.455052811616</v>
      </c>
      <c r="F10" s="31">
        <v>34373.19749947952</v>
      </c>
      <c r="G10" s="31">
        <v>38081.55874313197</v>
      </c>
      <c r="H10" s="31">
        <v>20792.983869999996</v>
      </c>
      <c r="I10" s="31">
        <v>19775.281688662246</v>
      </c>
      <c r="J10" s="31">
        <v>6813.23627</v>
      </c>
      <c r="K10" s="132">
        <v>6769.459160000001</v>
      </c>
      <c r="L10" s="134">
        <v>6467.82302</v>
      </c>
      <c r="M10" s="169">
        <v>5900.6125999999995</v>
      </c>
      <c r="N10" s="60">
        <v>6105.69861</v>
      </c>
      <c r="O10" s="60">
        <v>13870.995999999996</v>
      </c>
      <c r="P10" s="173">
        <v>10102.62421</v>
      </c>
    </row>
    <row r="11" spans="2:16" ht="12" customHeight="1">
      <c r="B11" s="29" t="s">
        <v>14</v>
      </c>
      <c r="C11" s="30" t="s">
        <v>15</v>
      </c>
      <c r="D11" s="31">
        <v>23939.923050000005</v>
      </c>
      <c r="E11" s="31">
        <v>43269.9718724424</v>
      </c>
      <c r="F11" s="31">
        <v>21320.009650508408</v>
      </c>
      <c r="G11" s="31">
        <v>24553.74591928022</v>
      </c>
      <c r="H11" s="31">
        <v>18947.562149999998</v>
      </c>
      <c r="I11" s="31">
        <v>17524.434495152673</v>
      </c>
      <c r="J11" s="31">
        <v>9866.6463</v>
      </c>
      <c r="K11" s="132">
        <v>9643.066310000002</v>
      </c>
      <c r="L11" s="134">
        <v>9085.012499999999</v>
      </c>
      <c r="M11" s="169">
        <v>6822.357149999997</v>
      </c>
      <c r="N11" s="60">
        <v>13708.0823</v>
      </c>
      <c r="O11" s="60">
        <v>8477.723</v>
      </c>
      <c r="P11" s="173">
        <v>8899.23473</v>
      </c>
    </row>
    <row r="12" spans="2:16" ht="12" customHeight="1">
      <c r="B12" s="29" t="s">
        <v>16</v>
      </c>
      <c r="C12" s="30" t="s">
        <v>17</v>
      </c>
      <c r="D12" s="31">
        <v>7023.554190000004</v>
      </c>
      <c r="E12" s="31">
        <v>6989.571034971392</v>
      </c>
      <c r="F12" s="31">
        <v>5741.57114338706</v>
      </c>
      <c r="G12" s="31">
        <v>6808.958824442583</v>
      </c>
      <c r="H12" s="31">
        <v>6388.3818999999985</v>
      </c>
      <c r="I12" s="31">
        <v>5770.050954469945</v>
      </c>
      <c r="J12" s="31">
        <v>5875.820710000001</v>
      </c>
      <c r="K12" s="132">
        <v>5717.333490000003</v>
      </c>
      <c r="L12" s="134">
        <v>6361.237060000001</v>
      </c>
      <c r="M12" s="169">
        <v>4739.021030000001</v>
      </c>
      <c r="N12" s="60">
        <v>5061.662369999997</v>
      </c>
      <c r="O12" s="60">
        <v>5427.280300000002</v>
      </c>
      <c r="P12" s="173">
        <v>5808.55571</v>
      </c>
    </row>
    <row r="13" spans="2:16" ht="12" customHeight="1">
      <c r="B13" s="29" t="s">
        <v>18</v>
      </c>
      <c r="C13" s="30" t="s">
        <v>19</v>
      </c>
      <c r="D13" s="31">
        <v>117.40870999999997</v>
      </c>
      <c r="E13" s="31">
        <v>220.1459994483739</v>
      </c>
      <c r="F13" s="31">
        <v>489.2287107016891</v>
      </c>
      <c r="G13" s="31">
        <v>411.7544226635946</v>
      </c>
      <c r="H13" s="31">
        <v>469.9270999999995</v>
      </c>
      <c r="I13" s="31">
        <v>614.0299006272107</v>
      </c>
      <c r="J13" s="31">
        <v>563.26469</v>
      </c>
      <c r="K13" s="132">
        <v>401.15752999999995</v>
      </c>
      <c r="L13" s="134">
        <v>347.52552</v>
      </c>
      <c r="M13" s="169">
        <v>278.94290000000007</v>
      </c>
      <c r="N13" s="60">
        <v>270.30179</v>
      </c>
      <c r="O13" s="60">
        <v>302.14132000000006</v>
      </c>
      <c r="P13" s="173">
        <v>299.51203</v>
      </c>
    </row>
    <row r="14" spans="2:16" ht="12" customHeight="1">
      <c r="B14" s="29" t="s">
        <v>20</v>
      </c>
      <c r="C14" s="30" t="s">
        <v>21</v>
      </c>
      <c r="D14" s="31">
        <v>32109.54488</v>
      </c>
      <c r="E14" s="31">
        <v>69120.00393158197</v>
      </c>
      <c r="F14" s="31">
        <v>42042.693342954866</v>
      </c>
      <c r="G14" s="31">
        <v>46489.46432500519</v>
      </c>
      <c r="H14" s="31">
        <v>52354.73509999999</v>
      </c>
      <c r="I14" s="31">
        <v>59738.78770488221</v>
      </c>
      <c r="J14" s="31">
        <v>51366.463</v>
      </c>
      <c r="K14" s="132">
        <v>53547.10114</v>
      </c>
      <c r="L14" s="134">
        <v>42505.05518</v>
      </c>
      <c r="M14" s="169">
        <v>34664.69149999999</v>
      </c>
      <c r="N14" s="60">
        <v>56752.52802</v>
      </c>
      <c r="O14" s="60">
        <v>83650.86604</v>
      </c>
      <c r="P14" s="173">
        <v>69445.66012</v>
      </c>
    </row>
    <row r="15" spans="2:16" ht="12" customHeight="1">
      <c r="B15" s="29" t="s">
        <v>22</v>
      </c>
      <c r="C15" s="30" t="s">
        <v>23</v>
      </c>
      <c r="D15" s="31">
        <v>16859.583690000003</v>
      </c>
      <c r="E15" s="31">
        <v>11465.297490351368</v>
      </c>
      <c r="F15" s="31">
        <v>12699.839573420584</v>
      </c>
      <c r="G15" s="31">
        <v>11048.76408383809</v>
      </c>
      <c r="H15" s="31">
        <v>18650.49667999999</v>
      </c>
      <c r="I15" s="31">
        <v>15132.147428307682</v>
      </c>
      <c r="J15" s="31">
        <v>12544.547789999997</v>
      </c>
      <c r="K15" s="132">
        <v>14845.372659999997</v>
      </c>
      <c r="L15" s="134">
        <v>10668.570339999997</v>
      </c>
      <c r="M15" s="169">
        <v>6754.34815</v>
      </c>
      <c r="N15" s="60">
        <v>9520.48416</v>
      </c>
      <c r="O15" s="60">
        <v>11115.532179999998</v>
      </c>
      <c r="P15" s="173">
        <v>7701.3018</v>
      </c>
    </row>
    <row r="16" spans="2:16" ht="12" customHeight="1">
      <c r="B16" s="29" t="s">
        <v>24</v>
      </c>
      <c r="C16" s="30" t="s">
        <v>25</v>
      </c>
      <c r="D16" s="31">
        <v>9446.135970000001</v>
      </c>
      <c r="E16" s="31">
        <v>8029.893553042784</v>
      </c>
      <c r="F16" s="31">
        <v>10693.98835063167</v>
      </c>
      <c r="G16" s="31">
        <v>10678.825615644455</v>
      </c>
      <c r="H16" s="31">
        <v>6890.969980000002</v>
      </c>
      <c r="I16" s="31">
        <v>6472.764310216531</v>
      </c>
      <c r="J16" s="31">
        <v>6184.518999999999</v>
      </c>
      <c r="K16" s="132">
        <v>4466.0085</v>
      </c>
      <c r="L16" s="134">
        <v>6966.40394</v>
      </c>
      <c r="M16" s="169">
        <v>6017.616190000001</v>
      </c>
      <c r="N16" s="60">
        <v>5214.646199999999</v>
      </c>
      <c r="O16" s="60">
        <v>4414.428999999998</v>
      </c>
      <c r="P16" s="173">
        <v>4418.7755799999995</v>
      </c>
    </row>
    <row r="17" spans="2:16" ht="12" customHeight="1">
      <c r="B17" s="29" t="s">
        <v>26</v>
      </c>
      <c r="C17" s="30" t="s">
        <v>27</v>
      </c>
      <c r="D17" s="31">
        <v>111375.95018000001</v>
      </c>
      <c r="E17" s="31">
        <v>117405.74452517298</v>
      </c>
      <c r="F17" s="31">
        <v>116166.33682470012</v>
      </c>
      <c r="G17" s="31">
        <v>88816.37667666974</v>
      </c>
      <c r="H17" s="31">
        <v>70203.09592999998</v>
      </c>
      <c r="I17" s="31">
        <v>178408.16643705685</v>
      </c>
      <c r="J17" s="31">
        <v>54493.618480000005</v>
      </c>
      <c r="K17" s="132">
        <v>41422.477900000005</v>
      </c>
      <c r="L17" s="134">
        <v>44078.24335999999</v>
      </c>
      <c r="M17" s="169">
        <v>30101.356010000007</v>
      </c>
      <c r="N17" s="60">
        <v>32914.22566</v>
      </c>
      <c r="O17" s="60">
        <v>35986.82016999999</v>
      </c>
      <c r="P17" s="173">
        <v>34259.25157</v>
      </c>
    </row>
    <row r="18" spans="2:16" ht="12" customHeight="1">
      <c r="B18" s="29" t="s">
        <v>28</v>
      </c>
      <c r="C18" s="30" t="s">
        <v>29</v>
      </c>
      <c r="D18" s="31">
        <v>2972.22332</v>
      </c>
      <c r="E18" s="31">
        <v>2997.460145534482</v>
      </c>
      <c r="F18" s="31">
        <v>3952.997710477095</v>
      </c>
      <c r="G18" s="31">
        <v>3835.0399943478405</v>
      </c>
      <c r="H18" s="31">
        <v>1659.0297000000003</v>
      </c>
      <c r="I18" s="31">
        <v>962.5633851438761</v>
      </c>
      <c r="J18" s="31">
        <v>851.9500699999999</v>
      </c>
      <c r="K18" s="132">
        <v>986.35728</v>
      </c>
      <c r="L18" s="134">
        <v>1142.2945700000005</v>
      </c>
      <c r="M18" s="169">
        <v>651.5434</v>
      </c>
      <c r="N18" s="60">
        <v>1039.99667</v>
      </c>
      <c r="O18" s="60">
        <v>1317.3309799999997</v>
      </c>
      <c r="P18" s="173">
        <v>1061.61049</v>
      </c>
    </row>
    <row r="19" spans="2:16" ht="12" customHeight="1">
      <c r="B19" s="29" t="s">
        <v>30</v>
      </c>
      <c r="C19" s="30" t="s">
        <v>31</v>
      </c>
      <c r="D19" s="31">
        <v>1889.5986399999995</v>
      </c>
      <c r="E19" s="31">
        <v>2708.982129458698</v>
      </c>
      <c r="F19" s="31">
        <v>1989.6065415870398</v>
      </c>
      <c r="G19" s="31">
        <v>1647.6191502066795</v>
      </c>
      <c r="H19" s="31">
        <v>1904.91359</v>
      </c>
      <c r="I19" s="31">
        <v>3136.2543232347816</v>
      </c>
      <c r="J19" s="31">
        <v>5294.749830000002</v>
      </c>
      <c r="K19" s="132">
        <v>6085.678360000002</v>
      </c>
      <c r="L19" s="134">
        <v>6523.958529999996</v>
      </c>
      <c r="M19" s="169">
        <v>5423.69107</v>
      </c>
      <c r="N19" s="60">
        <v>5463.767490000002</v>
      </c>
      <c r="O19" s="60">
        <v>5941.949930000001</v>
      </c>
      <c r="P19" s="173">
        <v>6860.06513</v>
      </c>
    </row>
    <row r="20" spans="2:16" ht="12" customHeight="1">
      <c r="B20" s="29" t="s">
        <v>32</v>
      </c>
      <c r="C20" s="30" t="s">
        <v>33</v>
      </c>
      <c r="D20" s="31">
        <v>35487.903880000005</v>
      </c>
      <c r="E20" s="31">
        <v>416584.05603639525</v>
      </c>
      <c r="F20" s="31">
        <v>270269.5629432365</v>
      </c>
      <c r="G20" s="31">
        <v>401094.36136502394</v>
      </c>
      <c r="H20" s="31">
        <v>302564.59881000005</v>
      </c>
      <c r="I20" s="31">
        <v>245480.12772572564</v>
      </c>
      <c r="J20" s="31">
        <v>135764.25616999995</v>
      </c>
      <c r="K20" s="132">
        <v>65477.341389999994</v>
      </c>
      <c r="L20" s="134">
        <v>43618.85895000002</v>
      </c>
      <c r="M20" s="169">
        <v>51158.920329999986</v>
      </c>
      <c r="N20" s="60">
        <v>52399.80897000004</v>
      </c>
      <c r="O20" s="60">
        <v>48877.21910000003</v>
      </c>
      <c r="P20" s="173">
        <v>44159.99938</v>
      </c>
    </row>
    <row r="21" spans="2:16" ht="12" customHeight="1">
      <c r="B21" s="29" t="s">
        <v>34</v>
      </c>
      <c r="C21" s="30" t="s">
        <v>35</v>
      </c>
      <c r="D21" s="31">
        <v>26226.96656</v>
      </c>
      <c r="E21" s="31">
        <v>42442.67170067836</v>
      </c>
      <c r="F21" s="31">
        <v>98255.73124044109</v>
      </c>
      <c r="G21" s="31">
        <v>32344.306942131137</v>
      </c>
      <c r="H21" s="31">
        <v>30088.924070000012</v>
      </c>
      <c r="I21" s="31">
        <v>81078.47320448828</v>
      </c>
      <c r="J21" s="31">
        <v>34474.00800000002</v>
      </c>
      <c r="K21" s="132">
        <v>28832.160980000008</v>
      </c>
      <c r="L21" s="134">
        <v>22040.344320000004</v>
      </c>
      <c r="M21" s="169">
        <v>12801.125600000001</v>
      </c>
      <c r="N21" s="60">
        <v>17464.912290000015</v>
      </c>
      <c r="O21" s="60">
        <v>23088.45538</v>
      </c>
      <c r="P21" s="173">
        <v>23398.93248000001</v>
      </c>
    </row>
    <row r="22" spans="2:16" ht="12" customHeight="1">
      <c r="B22" s="29" t="s">
        <v>36</v>
      </c>
      <c r="C22" s="30" t="s">
        <v>37</v>
      </c>
      <c r="D22" s="31">
        <v>366.9252199999998</v>
      </c>
      <c r="E22" s="31">
        <v>429.8179100853158</v>
      </c>
      <c r="F22" s="31">
        <v>850.2478407781273</v>
      </c>
      <c r="G22" s="31">
        <v>647.6823585788188</v>
      </c>
      <c r="H22" s="31">
        <v>567.9977199999998</v>
      </c>
      <c r="I22" s="31">
        <v>780.4193620078586</v>
      </c>
      <c r="J22" s="31">
        <v>12482.0621</v>
      </c>
      <c r="K22" s="132">
        <v>10870.324020000005</v>
      </c>
      <c r="L22" s="134">
        <v>10283.731930000013</v>
      </c>
      <c r="M22" s="169">
        <v>9621.035660000001</v>
      </c>
      <c r="N22" s="60">
        <v>9486.846000000001</v>
      </c>
      <c r="O22" s="60">
        <v>10436.836289999996</v>
      </c>
      <c r="P22" s="173">
        <v>9791.74905</v>
      </c>
    </row>
    <row r="23" spans="2:16" ht="12" customHeight="1">
      <c r="B23" s="29" t="s">
        <v>38</v>
      </c>
      <c r="C23" s="30" t="s">
        <v>39</v>
      </c>
      <c r="D23" s="31">
        <v>4811.18197</v>
      </c>
      <c r="E23" s="31">
        <v>3195.7651689006016</v>
      </c>
      <c r="F23" s="31">
        <v>1638.3923214618117</v>
      </c>
      <c r="G23" s="31">
        <v>2719.7633659485728</v>
      </c>
      <c r="H23" s="31">
        <v>10803.802280000004</v>
      </c>
      <c r="I23" s="31">
        <v>3976.2848062105477</v>
      </c>
      <c r="J23" s="31">
        <v>18119.870489999994</v>
      </c>
      <c r="K23" s="132">
        <v>22719.45803</v>
      </c>
      <c r="L23" s="134">
        <v>16352.559299999995</v>
      </c>
      <c r="M23" s="169">
        <v>5762.5083</v>
      </c>
      <c r="N23" s="60">
        <v>4504.496999999999</v>
      </c>
      <c r="O23" s="60">
        <v>6103.9399</v>
      </c>
      <c r="P23" s="173">
        <v>18125.145620000003</v>
      </c>
    </row>
    <row r="24" spans="2:16" ht="12" customHeight="1">
      <c r="B24" s="29" t="s">
        <v>40</v>
      </c>
      <c r="C24" s="30" t="s">
        <v>41</v>
      </c>
      <c r="D24" s="31">
        <v>2089.206450000001</v>
      </c>
      <c r="E24" s="31">
        <v>3310.869810910197</v>
      </c>
      <c r="F24" s="31">
        <v>1799.6584258014736</v>
      </c>
      <c r="G24" s="31">
        <v>1989.6679288278356</v>
      </c>
      <c r="H24" s="31">
        <v>1833.09888</v>
      </c>
      <c r="I24" s="31">
        <v>1218.289911257336</v>
      </c>
      <c r="J24" s="31">
        <v>11522.483199999999</v>
      </c>
      <c r="K24" s="132">
        <v>14779.952360000003</v>
      </c>
      <c r="L24" s="134">
        <v>15066.680109999998</v>
      </c>
      <c r="M24" s="169">
        <v>10910.003209999999</v>
      </c>
      <c r="N24" s="60">
        <v>15504.399140000005</v>
      </c>
      <c r="O24" s="60">
        <v>13601.627510000002</v>
      </c>
      <c r="P24" s="173">
        <v>13701.848890000001</v>
      </c>
    </row>
    <row r="25" spans="2:16" ht="12" customHeight="1">
      <c r="B25" s="33" t="s">
        <v>54</v>
      </c>
      <c r="C25" s="34" t="s">
        <v>52</v>
      </c>
      <c r="D25" s="35">
        <v>2604.5411300000005</v>
      </c>
      <c r="E25" s="35">
        <v>1969.7783358581364</v>
      </c>
      <c r="F25" s="35">
        <v>2223.5879429765046</v>
      </c>
      <c r="G25" s="35">
        <v>5708.050665351562</v>
      </c>
      <c r="H25" s="35">
        <v>14521.82726</v>
      </c>
      <c r="I25" s="35">
        <v>2230.6555401049554</v>
      </c>
      <c r="J25" s="55"/>
      <c r="K25" s="55" t="s">
        <v>77</v>
      </c>
      <c r="L25" s="61" t="s">
        <v>77</v>
      </c>
      <c r="M25" s="61" t="s">
        <v>77</v>
      </c>
      <c r="N25" s="198"/>
      <c r="O25" s="203"/>
      <c r="P25" s="200"/>
    </row>
    <row r="26" spans="2:16" ht="12" customHeight="1">
      <c r="B26" s="230" t="s">
        <v>61</v>
      </c>
      <c r="C26" s="231"/>
      <c r="D26" s="36">
        <f aca="true" t="shared" si="0" ref="D26:I26">SUM(D5:D25)</f>
        <v>410650.5479299999</v>
      </c>
      <c r="E26" s="36">
        <f t="shared" si="0"/>
        <v>769881.6943699423</v>
      </c>
      <c r="F26" s="36">
        <f t="shared" si="0"/>
        <v>630324.7183823335</v>
      </c>
      <c r="G26" s="36">
        <f t="shared" si="0"/>
        <v>682090.7560897443</v>
      </c>
      <c r="H26" s="36">
        <f t="shared" si="0"/>
        <v>591904.29625</v>
      </c>
      <c r="I26" s="36">
        <f t="shared" si="0"/>
        <v>653620.7126366087</v>
      </c>
      <c r="J26" s="56">
        <f aca="true" t="shared" si="1" ref="J26:P26">SUM(J5:J25)</f>
        <v>368866.4671</v>
      </c>
      <c r="K26" s="56">
        <f t="shared" si="1"/>
        <v>297708.77460999996</v>
      </c>
      <c r="L26" s="56">
        <f t="shared" si="1"/>
        <v>257015.20748</v>
      </c>
      <c r="M26" s="56">
        <f t="shared" si="1"/>
        <v>209700.96213999996</v>
      </c>
      <c r="N26" s="56">
        <f t="shared" si="1"/>
        <v>254700.81217</v>
      </c>
      <c r="O26" s="54">
        <f t="shared" si="1"/>
        <v>291625.0606</v>
      </c>
      <c r="P26" s="199">
        <f t="shared" si="1"/>
        <v>274636.39121000003</v>
      </c>
    </row>
    <row r="27" ht="12" customHeight="1">
      <c r="M27" s="32"/>
    </row>
    <row r="28" spans="2:13" ht="12" customHeight="1">
      <c r="B28" s="157" t="s">
        <v>79</v>
      </c>
      <c r="M28" s="32"/>
    </row>
    <row r="29" spans="2:13" ht="12" customHeight="1">
      <c r="B29" s="158" t="s">
        <v>80</v>
      </c>
      <c r="M29" s="32"/>
    </row>
    <row r="30" spans="2:13" ht="12" customHeight="1">
      <c r="B30" s="158" t="s">
        <v>81</v>
      </c>
      <c r="M30" s="32"/>
    </row>
    <row r="31" spans="2:13" ht="12" customHeight="1">
      <c r="B31" s="164" t="s">
        <v>92</v>
      </c>
      <c r="M31" s="32"/>
    </row>
    <row r="32" spans="2:13" ht="12" customHeight="1">
      <c r="B32" s="163" t="s">
        <v>90</v>
      </c>
      <c r="M32" s="32"/>
    </row>
    <row r="33" spans="2:13" ht="12" customHeight="1">
      <c r="B33" s="164" t="s">
        <v>91</v>
      </c>
      <c r="M33" s="32"/>
    </row>
    <row r="35" spans="2:12" ht="12" customHeight="1">
      <c r="B35" s="18" t="s">
        <v>102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12" customHeight="1">
      <c r="B36" s="37"/>
      <c r="C36" s="37"/>
      <c r="D36" s="37"/>
      <c r="E36" s="37"/>
      <c r="F36" s="37"/>
      <c r="G36" s="37"/>
      <c r="H36" s="37"/>
      <c r="I36" s="37"/>
      <c r="J36" s="37"/>
      <c r="K36" s="28"/>
      <c r="L36" s="28"/>
    </row>
    <row r="37" spans="2:16" ht="24.75" customHeight="1">
      <c r="B37" s="57" t="s">
        <v>58</v>
      </c>
      <c r="C37" s="59" t="s">
        <v>60</v>
      </c>
      <c r="D37" s="57" t="s">
        <v>59</v>
      </c>
      <c r="E37" s="58">
        <v>2000</v>
      </c>
      <c r="F37" s="58">
        <v>2001</v>
      </c>
      <c r="G37" s="58">
        <v>2002</v>
      </c>
      <c r="H37" s="58">
        <v>2003</v>
      </c>
      <c r="I37" s="58">
        <v>2004</v>
      </c>
      <c r="J37" s="58">
        <v>2006</v>
      </c>
      <c r="K37" s="58">
        <v>2007</v>
      </c>
      <c r="L37" s="135">
        <v>2008</v>
      </c>
      <c r="M37" s="135">
        <v>2009</v>
      </c>
      <c r="N37" s="135">
        <v>2010</v>
      </c>
      <c r="O37" s="135">
        <v>2011</v>
      </c>
      <c r="P37" s="53">
        <v>2012</v>
      </c>
    </row>
    <row r="38" spans="2:16" ht="12" customHeight="1">
      <c r="B38" s="39" t="s">
        <v>2</v>
      </c>
      <c r="C38" s="38" t="s">
        <v>3</v>
      </c>
      <c r="D38" s="40">
        <v>50.2385</v>
      </c>
      <c r="E38" s="40">
        <v>2.300000011920929</v>
      </c>
      <c r="F38" s="40">
        <v>508.1900054961443</v>
      </c>
      <c r="G38" s="40">
        <v>1408.3999755382538</v>
      </c>
      <c r="H38" s="40">
        <v>2355.8389999999995</v>
      </c>
      <c r="I38" s="40">
        <v>4217.318551450968</v>
      </c>
      <c r="J38" s="19">
        <v>4424.91975</v>
      </c>
      <c r="K38" s="60">
        <v>33.615</v>
      </c>
      <c r="L38" s="133">
        <v>19.665</v>
      </c>
      <c r="M38" s="168">
        <v>779.36204</v>
      </c>
      <c r="N38" s="204">
        <v>712.58</v>
      </c>
      <c r="O38" s="206">
        <v>892.008</v>
      </c>
      <c r="P38" s="207">
        <v>3338.155</v>
      </c>
    </row>
    <row r="39" spans="2:16" ht="12" customHeight="1">
      <c r="B39" s="39" t="s">
        <v>4</v>
      </c>
      <c r="C39" s="38" t="s">
        <v>5</v>
      </c>
      <c r="D39" s="41">
        <v>649.6380000000001</v>
      </c>
      <c r="E39" s="41">
        <v>1148.8409908302128</v>
      </c>
      <c r="F39" s="41">
        <v>1300.2499937228858</v>
      </c>
      <c r="G39" s="41">
        <v>381.8605144172907</v>
      </c>
      <c r="H39" s="41">
        <v>9.015</v>
      </c>
      <c r="I39" s="44">
        <v>47.24899966630619</v>
      </c>
      <c r="J39" s="20">
        <v>0.061</v>
      </c>
      <c r="K39" s="60">
        <v>0.7</v>
      </c>
      <c r="L39" s="134">
        <v>4.46885</v>
      </c>
      <c r="M39" s="169">
        <v>6.048</v>
      </c>
      <c r="N39" s="46">
        <v>10.087</v>
      </c>
      <c r="O39" s="205">
        <v>2.3105700000000002</v>
      </c>
      <c r="P39" s="208">
        <v>1.3439999999999999</v>
      </c>
    </row>
    <row r="40" spans="2:16" ht="12" customHeight="1">
      <c r="B40" s="39" t="s">
        <v>6</v>
      </c>
      <c r="C40" s="38" t="s">
        <v>7</v>
      </c>
      <c r="D40" s="41">
        <v>334.22106999999994</v>
      </c>
      <c r="E40" s="41">
        <v>66.85849952697754</v>
      </c>
      <c r="F40" s="41">
        <v>119.46800048649311</v>
      </c>
      <c r="G40" s="41">
        <v>250.5945966988802</v>
      </c>
      <c r="H40" s="41">
        <v>1690.9129999999998</v>
      </c>
      <c r="I40" s="44">
        <v>1279.7534935362637</v>
      </c>
      <c r="J40" s="20">
        <v>66.251</v>
      </c>
      <c r="K40" s="60">
        <v>14.76</v>
      </c>
      <c r="L40" s="134">
        <v>20.36</v>
      </c>
      <c r="M40" s="169">
        <v>0.735</v>
      </c>
      <c r="N40" s="46">
        <v>1.258</v>
      </c>
      <c r="O40" s="205">
        <v>0.9109999999999999</v>
      </c>
      <c r="P40" s="208">
        <v>20.837999999999997</v>
      </c>
    </row>
    <row r="41" spans="2:16" ht="12" customHeight="1">
      <c r="B41" s="39" t="s">
        <v>8</v>
      </c>
      <c r="C41" s="38" t="s">
        <v>9</v>
      </c>
      <c r="D41" s="41">
        <v>301.513</v>
      </c>
      <c r="E41" s="41">
        <v>170.18999671936035</v>
      </c>
      <c r="F41" s="41">
        <v>75.4980012960732</v>
      </c>
      <c r="G41" s="41">
        <v>163.4774990081787</v>
      </c>
      <c r="H41" s="41">
        <v>145.3</v>
      </c>
      <c r="I41" s="44">
        <v>64.805100440979</v>
      </c>
      <c r="J41" s="20">
        <v>1.5516999999999999</v>
      </c>
      <c r="K41" s="60">
        <v>2.635</v>
      </c>
      <c r="L41" s="134">
        <v>2.12</v>
      </c>
      <c r="M41" s="169">
        <v>14.705</v>
      </c>
      <c r="N41" s="46">
        <v>8.935</v>
      </c>
      <c r="O41" s="205">
        <v>14.232</v>
      </c>
      <c r="P41" s="208">
        <v>16.005</v>
      </c>
    </row>
    <row r="42" spans="2:16" ht="12" customHeight="1">
      <c r="B42" s="39" t="s">
        <v>10</v>
      </c>
      <c r="C42" s="42" t="s">
        <v>11</v>
      </c>
      <c r="D42" s="43">
        <v>70427.24448999998</v>
      </c>
      <c r="E42" s="41">
        <v>4620.156226232648</v>
      </c>
      <c r="F42" s="41">
        <v>3017.0776873007417</v>
      </c>
      <c r="G42" s="41">
        <v>1819.723926603794</v>
      </c>
      <c r="H42" s="41">
        <v>28920.035040000002</v>
      </c>
      <c r="I42" s="44">
        <v>33352.41486862302</v>
      </c>
      <c r="J42" s="20">
        <v>336.461</v>
      </c>
      <c r="K42" s="60">
        <v>4568.272999999999</v>
      </c>
      <c r="L42" s="134">
        <v>4313.32022</v>
      </c>
      <c r="M42" s="169">
        <v>439.22</v>
      </c>
      <c r="N42" s="46">
        <v>39.88</v>
      </c>
      <c r="O42" s="205">
        <v>148.417</v>
      </c>
      <c r="P42" s="208">
        <v>28.072</v>
      </c>
    </row>
    <row r="43" spans="2:16" ht="12" customHeight="1">
      <c r="B43" s="39" t="s">
        <v>12</v>
      </c>
      <c r="C43" s="42" t="s">
        <v>13</v>
      </c>
      <c r="D43" s="43">
        <v>95308.83286999997</v>
      </c>
      <c r="E43" s="44">
        <v>39285.36407393425</v>
      </c>
      <c r="F43" s="44">
        <v>39599.669234156725</v>
      </c>
      <c r="G43" s="44">
        <v>33116.60150568327</v>
      </c>
      <c r="H43" s="44">
        <v>23952.178159999974</v>
      </c>
      <c r="I43" s="44">
        <v>18934.85312870331</v>
      </c>
      <c r="J43" s="20">
        <v>11985.761999999992</v>
      </c>
      <c r="K43" s="60">
        <v>9580.372279999989</v>
      </c>
      <c r="L43" s="134">
        <v>20510.96740000002</v>
      </c>
      <c r="M43" s="169">
        <v>21270.427699999997</v>
      </c>
      <c r="N43" s="46">
        <v>20619.466999999982</v>
      </c>
      <c r="O43" s="205">
        <v>26384.132270000006</v>
      </c>
      <c r="P43" s="208">
        <v>19601.36255</v>
      </c>
    </row>
    <row r="44" spans="2:16" ht="12" customHeight="1">
      <c r="B44" s="39" t="s">
        <v>14</v>
      </c>
      <c r="C44" s="42" t="s">
        <v>15</v>
      </c>
      <c r="D44" s="45">
        <v>20546.487820000006</v>
      </c>
      <c r="E44" s="46">
        <v>21298.536751083797</v>
      </c>
      <c r="F44" s="46">
        <v>13976.002384603024</v>
      </c>
      <c r="G44" s="46">
        <v>7893.988387934864</v>
      </c>
      <c r="H44" s="46">
        <v>12174.800640000007</v>
      </c>
      <c r="I44" s="44">
        <v>15581.522362913936</v>
      </c>
      <c r="J44" s="20">
        <v>7793.147999999997</v>
      </c>
      <c r="K44" s="60">
        <v>5439.041799999999</v>
      </c>
      <c r="L44" s="134">
        <v>5448.8618</v>
      </c>
      <c r="M44" s="169">
        <v>3482.3515</v>
      </c>
      <c r="N44" s="46">
        <v>3258.9259999999995</v>
      </c>
      <c r="O44" s="205">
        <v>3279.475</v>
      </c>
      <c r="P44" s="208">
        <v>4137.4032</v>
      </c>
    </row>
    <row r="45" spans="2:16" ht="12" customHeight="1">
      <c r="B45" s="39" t="s">
        <v>16</v>
      </c>
      <c r="C45" s="42" t="s">
        <v>17</v>
      </c>
      <c r="D45" s="45">
        <v>2280.4611899999995</v>
      </c>
      <c r="E45" s="46">
        <v>1680.8097111172974</v>
      </c>
      <c r="F45" s="46">
        <v>2262.0980158788734</v>
      </c>
      <c r="G45" s="46">
        <v>2256.1739186076447</v>
      </c>
      <c r="H45" s="46">
        <v>1993.9109400000004</v>
      </c>
      <c r="I45" s="46">
        <v>2184.01495047973</v>
      </c>
      <c r="J45" s="20">
        <v>2643.56459</v>
      </c>
      <c r="K45" s="60">
        <v>2579.2697999999996</v>
      </c>
      <c r="L45" s="134">
        <v>2780.755410000001</v>
      </c>
      <c r="M45" s="169">
        <v>2429.7492499999994</v>
      </c>
      <c r="N45" s="46">
        <v>1866.598010000001</v>
      </c>
      <c r="O45" s="205">
        <v>2007.0553099999997</v>
      </c>
      <c r="P45" s="208">
        <v>3028.48274</v>
      </c>
    </row>
    <row r="46" spans="2:16" ht="12" customHeight="1">
      <c r="B46" s="39" t="s">
        <v>18</v>
      </c>
      <c r="C46" s="38" t="s">
        <v>19</v>
      </c>
      <c r="D46" s="47">
        <v>3.8864</v>
      </c>
      <c r="E46" s="47">
        <v>1.4899999871850014</v>
      </c>
      <c r="F46" s="47">
        <v>76.15699977427721</v>
      </c>
      <c r="G46" s="47">
        <v>62.5697087662993</v>
      </c>
      <c r="H46" s="47">
        <v>14.735</v>
      </c>
      <c r="I46" s="46">
        <v>186.2540029771626</v>
      </c>
      <c r="J46" s="20">
        <v>88.51775000000002</v>
      </c>
      <c r="K46" s="60">
        <v>86.05635</v>
      </c>
      <c r="L46" s="134">
        <v>118.40608999999999</v>
      </c>
      <c r="M46" s="169">
        <v>37.265060000000005</v>
      </c>
      <c r="N46" s="46">
        <v>45.55379000000001</v>
      </c>
      <c r="O46" s="205">
        <v>35.10565</v>
      </c>
      <c r="P46" s="208">
        <v>34.72571000000001</v>
      </c>
    </row>
    <row r="47" spans="2:16" ht="12" customHeight="1">
      <c r="B47" s="39" t="s">
        <v>20</v>
      </c>
      <c r="C47" s="38" t="s">
        <v>21</v>
      </c>
      <c r="D47" s="47">
        <v>27250.661990000008</v>
      </c>
      <c r="E47" s="47">
        <v>44807.743564881384</v>
      </c>
      <c r="F47" s="47">
        <v>59165.97413444519</v>
      </c>
      <c r="G47" s="47">
        <v>59987.98519343138</v>
      </c>
      <c r="H47" s="47">
        <v>71938.14530999998</v>
      </c>
      <c r="I47" s="46">
        <v>80268.63754696865</v>
      </c>
      <c r="J47" s="20">
        <v>73859.144</v>
      </c>
      <c r="K47" s="60">
        <v>75529.58034</v>
      </c>
      <c r="L47" s="134">
        <v>66689.26217999999</v>
      </c>
      <c r="M47" s="169">
        <v>54932.1835</v>
      </c>
      <c r="N47" s="46">
        <v>84028.48116</v>
      </c>
      <c r="O47" s="205">
        <v>96061.32700000002</v>
      </c>
      <c r="P47" s="208">
        <v>86702.48500000002</v>
      </c>
    </row>
    <row r="48" spans="2:16" ht="12" customHeight="1">
      <c r="B48" s="39" t="s">
        <v>22</v>
      </c>
      <c r="C48" s="38" t="s">
        <v>23</v>
      </c>
      <c r="D48" s="47">
        <v>16466.55198</v>
      </c>
      <c r="E48" s="47">
        <v>12800.16725513339</v>
      </c>
      <c r="F48" s="47">
        <v>7595.884815469384</v>
      </c>
      <c r="G48" s="47">
        <v>7754.191617388278</v>
      </c>
      <c r="H48" s="47">
        <v>16340.448600000002</v>
      </c>
      <c r="I48" s="46">
        <v>14139.985963001847</v>
      </c>
      <c r="J48" s="20">
        <v>16110.332229999995</v>
      </c>
      <c r="K48" s="60">
        <v>12718.741539999997</v>
      </c>
      <c r="L48" s="134">
        <v>13222.479569999992</v>
      </c>
      <c r="M48" s="169">
        <v>12646.96605</v>
      </c>
      <c r="N48" s="46">
        <v>10168.725999999988</v>
      </c>
      <c r="O48" s="205">
        <v>10428.575659999993</v>
      </c>
      <c r="P48" s="208">
        <v>9946.129500000001</v>
      </c>
    </row>
    <row r="49" spans="2:16" ht="12" customHeight="1">
      <c r="B49" s="39" t="s">
        <v>24</v>
      </c>
      <c r="C49" s="38" t="s">
        <v>25</v>
      </c>
      <c r="D49" s="47">
        <v>8505.861190000001</v>
      </c>
      <c r="E49" s="47">
        <v>9848.384078145027</v>
      </c>
      <c r="F49" s="47">
        <v>10679.134827978909</v>
      </c>
      <c r="G49" s="47">
        <v>9742.05529487133</v>
      </c>
      <c r="H49" s="47">
        <v>6250.920240000002</v>
      </c>
      <c r="I49" s="46">
        <v>5063.6329898592085</v>
      </c>
      <c r="J49" s="20">
        <v>4703.368000000001</v>
      </c>
      <c r="K49" s="60">
        <v>3444.01</v>
      </c>
      <c r="L49" s="134">
        <v>2675.875000000001</v>
      </c>
      <c r="M49" s="169">
        <v>3534.9574999999995</v>
      </c>
      <c r="N49" s="46">
        <v>2412.2715</v>
      </c>
      <c r="O49" s="205">
        <v>1971</v>
      </c>
      <c r="P49" s="208">
        <v>2034.4470000000001</v>
      </c>
    </row>
    <row r="50" spans="2:16" ht="12" customHeight="1">
      <c r="B50" s="39" t="s">
        <v>26</v>
      </c>
      <c r="C50" s="38" t="s">
        <v>27</v>
      </c>
      <c r="D50" s="47">
        <v>105883.33660000002</v>
      </c>
      <c r="E50" s="47">
        <v>97364.73309150955</v>
      </c>
      <c r="F50" s="47">
        <v>101109.38522233802</v>
      </c>
      <c r="G50" s="47">
        <v>84760.21792200767</v>
      </c>
      <c r="H50" s="47">
        <v>67624.33113</v>
      </c>
      <c r="I50" s="46">
        <v>181825.87752809655</v>
      </c>
      <c r="J50" s="20">
        <v>36316.42108000006</v>
      </c>
      <c r="K50" s="60">
        <v>35911.20594000001</v>
      </c>
      <c r="L50" s="134">
        <v>48349.023539999995</v>
      </c>
      <c r="M50" s="169">
        <v>24928.270420000004</v>
      </c>
      <c r="N50" s="46">
        <v>27721.678120000106</v>
      </c>
      <c r="O50" s="205">
        <v>23120.41338000004</v>
      </c>
      <c r="P50" s="208">
        <v>23704.19503</v>
      </c>
    </row>
    <row r="51" spans="2:16" ht="12" customHeight="1">
      <c r="B51" s="39" t="s">
        <v>28</v>
      </c>
      <c r="C51" s="38" t="s">
        <v>29</v>
      </c>
      <c r="D51" s="47">
        <v>3294.41918</v>
      </c>
      <c r="E51" s="47">
        <v>3200.9026239439845</v>
      </c>
      <c r="F51" s="47">
        <v>4906.839385360479</v>
      </c>
      <c r="G51" s="47">
        <v>3272.1787977563217</v>
      </c>
      <c r="H51" s="47">
        <v>1435.2928000000002</v>
      </c>
      <c r="I51" s="46">
        <v>804.9167160559446</v>
      </c>
      <c r="J51" s="20">
        <v>247.64216999999994</v>
      </c>
      <c r="K51" s="60">
        <v>575.85514</v>
      </c>
      <c r="L51" s="134">
        <v>478.00975000000017</v>
      </c>
      <c r="M51" s="169">
        <v>625.37868</v>
      </c>
      <c r="N51" s="46">
        <v>705.8596099999994</v>
      </c>
      <c r="O51" s="205">
        <v>562.4603000000002</v>
      </c>
      <c r="P51" s="208">
        <v>398.95758</v>
      </c>
    </row>
    <row r="52" spans="2:16" ht="12" customHeight="1">
      <c r="B52" s="39" t="s">
        <v>30</v>
      </c>
      <c r="C52" s="38" t="s">
        <v>31</v>
      </c>
      <c r="D52" s="47">
        <v>582.7792300000001</v>
      </c>
      <c r="E52" s="47">
        <v>282.12890331447124</v>
      </c>
      <c r="F52" s="47">
        <v>564.8863384127617</v>
      </c>
      <c r="G52" s="47">
        <v>229.79177693277597</v>
      </c>
      <c r="H52" s="47">
        <v>450.29035</v>
      </c>
      <c r="I52" s="46">
        <v>652.31671551615</v>
      </c>
      <c r="J52" s="20">
        <v>1872.6768599999987</v>
      </c>
      <c r="K52" s="60">
        <v>2489.655530000001</v>
      </c>
      <c r="L52" s="134">
        <v>2642.1782400000006</v>
      </c>
      <c r="M52" s="169">
        <v>1722.9153199999998</v>
      </c>
      <c r="N52" s="46">
        <v>2375.27781</v>
      </c>
      <c r="O52" s="205">
        <v>2667.051919999999</v>
      </c>
      <c r="P52" s="208">
        <v>2873.5332200000003</v>
      </c>
    </row>
    <row r="53" spans="2:16" ht="12" customHeight="1">
      <c r="B53" s="39" t="s">
        <v>32</v>
      </c>
      <c r="C53" s="38" t="s">
        <v>33</v>
      </c>
      <c r="D53" s="47">
        <v>27209.56659999999</v>
      </c>
      <c r="E53" s="47">
        <v>453758.0386354702</v>
      </c>
      <c r="F53" s="47">
        <v>291927.1707254552</v>
      </c>
      <c r="G53" s="47">
        <v>394409.11302498996</v>
      </c>
      <c r="H53" s="47">
        <v>296769.02199</v>
      </c>
      <c r="I53" s="46">
        <v>236605.91305937088</v>
      </c>
      <c r="J53" s="20">
        <v>115166.84828999997</v>
      </c>
      <c r="K53" s="60">
        <v>54578.96143000003</v>
      </c>
      <c r="L53" s="134">
        <v>51965.886920000106</v>
      </c>
      <c r="M53" s="169">
        <v>84936.11069000002</v>
      </c>
      <c r="N53" s="46">
        <v>100749.71166000009</v>
      </c>
      <c r="O53" s="205">
        <v>99095.71421999998</v>
      </c>
      <c r="P53" s="208">
        <v>114205.95904</v>
      </c>
    </row>
    <row r="54" spans="2:16" ht="12" customHeight="1">
      <c r="B54" s="39" t="s">
        <v>34</v>
      </c>
      <c r="C54" s="38" t="s">
        <v>35</v>
      </c>
      <c r="D54" s="47">
        <v>23755.26429999999</v>
      </c>
      <c r="E54" s="47">
        <v>49583.76313894248</v>
      </c>
      <c r="F54" s="47">
        <v>95495.54129142314</v>
      </c>
      <c r="G54" s="47">
        <v>39628.54103292851</v>
      </c>
      <c r="H54" s="47">
        <v>30439.148600000015</v>
      </c>
      <c r="I54" s="46">
        <v>50462.5433101831</v>
      </c>
      <c r="J54" s="20">
        <v>2940.4030899999975</v>
      </c>
      <c r="K54" s="60">
        <v>2731.08946</v>
      </c>
      <c r="L54" s="134">
        <v>2207.11676</v>
      </c>
      <c r="M54" s="169">
        <v>1799.73965</v>
      </c>
      <c r="N54" s="46">
        <v>2421.512600000001</v>
      </c>
      <c r="O54" s="205">
        <v>2297.8659599999996</v>
      </c>
      <c r="P54" s="208">
        <v>2527.34931</v>
      </c>
    </row>
    <row r="55" spans="2:16" ht="12" customHeight="1">
      <c r="B55" s="39" t="s">
        <v>36</v>
      </c>
      <c r="C55" s="38" t="s">
        <v>37</v>
      </c>
      <c r="D55" s="47">
        <v>1533.0132200000005</v>
      </c>
      <c r="E55" s="47">
        <v>1478.3965524678351</v>
      </c>
      <c r="F55" s="47">
        <v>1208.3274965011515</v>
      </c>
      <c r="G55" s="47">
        <v>1121.0503813000796</v>
      </c>
      <c r="H55" s="47">
        <v>1143.0647799999997</v>
      </c>
      <c r="I55" s="46">
        <v>2381.6888269379997</v>
      </c>
      <c r="J55" s="20">
        <v>18747.67067</v>
      </c>
      <c r="K55" s="60">
        <v>17358.333160000002</v>
      </c>
      <c r="L55" s="134">
        <v>16826.957220000015</v>
      </c>
      <c r="M55" s="169">
        <v>15753.594379999999</v>
      </c>
      <c r="N55" s="46">
        <v>16120.140589999995</v>
      </c>
      <c r="O55" s="205">
        <v>16791.260579999995</v>
      </c>
      <c r="P55" s="208">
        <v>17115.49833</v>
      </c>
    </row>
    <row r="56" spans="2:16" ht="12" customHeight="1">
      <c r="B56" s="39" t="s">
        <v>38</v>
      </c>
      <c r="C56" s="38" t="s">
        <v>39</v>
      </c>
      <c r="D56" s="47">
        <v>9860.593439999997</v>
      </c>
      <c r="E56" s="47">
        <v>2608.2741461619735</v>
      </c>
      <c r="F56" s="47">
        <v>997.0915710926056</v>
      </c>
      <c r="G56" s="47">
        <v>1899.4652935117483</v>
      </c>
      <c r="H56" s="47">
        <v>6898.041900000001</v>
      </c>
      <c r="I56" s="46">
        <v>1698.4177261274308</v>
      </c>
      <c r="J56" s="20">
        <v>10302.788999999999</v>
      </c>
      <c r="K56" s="60">
        <v>11803.325499999999</v>
      </c>
      <c r="L56" s="134">
        <v>18919.715</v>
      </c>
      <c r="M56" s="169">
        <v>12565.605</v>
      </c>
      <c r="N56" s="46">
        <v>13310.143</v>
      </c>
      <c r="O56" s="205">
        <v>11877.403139999999</v>
      </c>
      <c r="P56" s="208">
        <v>19318.191290000002</v>
      </c>
    </row>
    <row r="57" spans="2:16" ht="12" customHeight="1">
      <c r="B57" s="39" t="s">
        <v>40</v>
      </c>
      <c r="C57" s="38" t="s">
        <v>41</v>
      </c>
      <c r="D57" s="47">
        <v>197.50787000000003</v>
      </c>
      <c r="E57" s="47">
        <v>899.8796586221724</v>
      </c>
      <c r="F57" s="47">
        <v>1425.8640416401577</v>
      </c>
      <c r="G57" s="47">
        <v>887.4001565137114</v>
      </c>
      <c r="H57" s="47">
        <v>623.6408299999997</v>
      </c>
      <c r="I57" s="46">
        <v>1035.0622056013672</v>
      </c>
      <c r="J57" s="20">
        <v>42630.50048999999</v>
      </c>
      <c r="K57" s="60">
        <v>47521.75202000005</v>
      </c>
      <c r="L57" s="134">
        <v>48691.510909999924</v>
      </c>
      <c r="M57" s="169">
        <v>12728.794479999995</v>
      </c>
      <c r="N57" s="46">
        <v>32195.259690000006</v>
      </c>
      <c r="O57" s="205">
        <v>26917.02796</v>
      </c>
      <c r="P57" s="208">
        <v>15545.036059999999</v>
      </c>
    </row>
    <row r="58" spans="2:16" ht="12" customHeight="1">
      <c r="B58" s="48" t="s">
        <v>54</v>
      </c>
      <c r="C58" s="38" t="s">
        <v>52</v>
      </c>
      <c r="D58" s="47">
        <v>2269.5243700000005</v>
      </c>
      <c r="E58" s="47">
        <v>1211.9930902142078</v>
      </c>
      <c r="F58" s="47">
        <v>1544.4501131922007</v>
      </c>
      <c r="G58" s="47">
        <v>3134.3364979287144</v>
      </c>
      <c r="H58" s="47">
        <v>10966.444129999996</v>
      </c>
      <c r="I58" s="46">
        <v>1417.9250364340842</v>
      </c>
      <c r="J58" s="55">
        <v>0</v>
      </c>
      <c r="K58" s="61">
        <v>0</v>
      </c>
      <c r="L58" s="61">
        <v>0</v>
      </c>
      <c r="M58" s="55"/>
      <c r="N58" s="198"/>
      <c r="O58" s="198"/>
      <c r="P58" s="200"/>
    </row>
    <row r="59" spans="2:16" ht="12" customHeight="1">
      <c r="B59" s="232" t="s">
        <v>53</v>
      </c>
      <c r="C59" s="233"/>
      <c r="D59" s="49">
        <f aca="true" t="shared" si="2" ref="D59:I59">SUM(D38:D58)</f>
        <v>416711.6033099999</v>
      </c>
      <c r="E59" s="50">
        <f t="shared" si="2"/>
        <v>746118.9509882504</v>
      </c>
      <c r="F59" s="50">
        <f t="shared" si="2"/>
        <v>637554.9602860245</v>
      </c>
      <c r="G59" s="50">
        <f t="shared" si="2"/>
        <v>654179.7170228189</v>
      </c>
      <c r="H59" s="50">
        <f t="shared" si="2"/>
        <v>582135.51744</v>
      </c>
      <c r="I59" s="50">
        <f t="shared" si="2"/>
        <v>652205.1030829449</v>
      </c>
      <c r="J59" s="56">
        <f aca="true" t="shared" si="3" ref="J59:P59">SUM(J38:J57)</f>
        <v>350238.03267000004</v>
      </c>
      <c r="K59" s="56">
        <f t="shared" si="3"/>
        <v>286967.23329000006</v>
      </c>
      <c r="L59" s="56">
        <f t="shared" si="3"/>
        <v>305886.93986000004</v>
      </c>
      <c r="M59" s="170">
        <f t="shared" si="3"/>
        <v>254634.37922</v>
      </c>
      <c r="N59" s="56">
        <f t="shared" si="3"/>
        <v>318772.3465400002</v>
      </c>
      <c r="O59" s="201">
        <f t="shared" si="3"/>
        <v>324553.74692000006</v>
      </c>
      <c r="P59" s="202">
        <f t="shared" si="3"/>
        <v>324578.16956</v>
      </c>
    </row>
    <row r="60" spans="2:12" ht="12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" customHeight="1">
      <c r="B61" s="157" t="s">
        <v>79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" customHeight="1">
      <c r="B62" s="158" t="s">
        <v>80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" customHeight="1">
      <c r="B63" s="158" t="s">
        <v>81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" customHeight="1">
      <c r="B64" s="164" t="s">
        <v>92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" customHeight="1">
      <c r="B65" s="163" t="s">
        <v>90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" customHeight="1">
      <c r="B66" s="164" t="s">
        <v>91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</row>
  </sheetData>
  <sheetProtection/>
  <mergeCells count="2">
    <mergeCell ref="B26:C26"/>
    <mergeCell ref="B59:C59"/>
  </mergeCells>
  <printOptions/>
  <pageMargins left="0.75" right="0.75" top="1" bottom="1" header="0.5" footer="0.5"/>
  <pageSetup fitToHeight="1" fitToWidth="1" horizontalDpi="600" verticalDpi="600" orientation="landscape" paperSize="9"/>
  <ignoredErrors>
    <ignoredError sqref="B5:B25 B38:B58" numberStoredAsText="1"/>
    <ignoredError sqref="L26:M26 H26:K26 D26:G26 D59:M5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:K27"/>
  <sheetViews>
    <sheetView showGridLines="0" zoomScalePageLayoutView="0" workbookViewId="0" topLeftCell="A1">
      <selection activeCell="B17" sqref="B17:K18"/>
    </sheetView>
  </sheetViews>
  <sheetFormatPr defaultColWidth="11.421875" defaultRowHeight="12.75"/>
  <cols>
    <col min="1" max="1" width="5.7109375" style="63" customWidth="1"/>
    <col min="2" max="2" width="11.421875" style="63" customWidth="1"/>
    <col min="3" max="5" width="13.7109375" style="63" customWidth="1"/>
    <col min="6" max="6" width="12.421875" style="63" customWidth="1"/>
    <col min="7" max="11" width="13.7109375" style="63" customWidth="1"/>
    <col min="12" max="16384" width="11.421875" style="63" customWidth="1"/>
  </cols>
  <sheetData>
    <row r="2" ht="12.75">
      <c r="B2" s="21" t="s">
        <v>103</v>
      </c>
    </row>
    <row r="4" spans="2:11" ht="48" customHeight="1">
      <c r="B4" s="64" t="s">
        <v>62</v>
      </c>
      <c r="C4" s="65" t="s">
        <v>43</v>
      </c>
      <c r="D4" s="65" t="s">
        <v>44</v>
      </c>
      <c r="E4" s="65" t="s">
        <v>45</v>
      </c>
      <c r="F4" s="65" t="s">
        <v>46</v>
      </c>
      <c r="G4" s="65" t="s">
        <v>94</v>
      </c>
      <c r="H4" s="65" t="s">
        <v>63</v>
      </c>
      <c r="I4" s="65" t="s">
        <v>51</v>
      </c>
      <c r="J4" s="65" t="s">
        <v>64</v>
      </c>
      <c r="K4" s="66" t="s">
        <v>61</v>
      </c>
    </row>
    <row r="5" spans="2:11" ht="12">
      <c r="B5" s="67" t="s">
        <v>59</v>
      </c>
      <c r="C5" s="80">
        <v>0</v>
      </c>
      <c r="D5" s="80">
        <v>19434.69352</v>
      </c>
      <c r="E5" s="80">
        <v>232640.52810999996</v>
      </c>
      <c r="F5" s="80">
        <v>0</v>
      </c>
      <c r="G5" s="80">
        <v>43136.651300000005</v>
      </c>
      <c r="H5" s="80">
        <v>6036.540009999996</v>
      </c>
      <c r="I5" s="80">
        <v>113134.07145000012</v>
      </c>
      <c r="J5" s="81">
        <v>59.59455</v>
      </c>
      <c r="K5" s="82">
        <f aca="true" t="shared" si="0" ref="K5:K10">SUM(C5:J5)</f>
        <v>414442.07894000004</v>
      </c>
    </row>
    <row r="6" spans="2:11" ht="12">
      <c r="B6" s="67">
        <v>2000</v>
      </c>
      <c r="C6" s="80">
        <v>0</v>
      </c>
      <c r="D6" s="80">
        <v>17697.00706406252</v>
      </c>
      <c r="E6" s="80">
        <v>134590.44035867957</v>
      </c>
      <c r="F6" s="80">
        <v>0</v>
      </c>
      <c r="G6" s="80">
        <v>479517.0102339871</v>
      </c>
      <c r="H6" s="80">
        <v>21189.440854410303</v>
      </c>
      <c r="I6" s="80">
        <v>91913.05938689661</v>
      </c>
      <c r="J6" s="80">
        <v>0</v>
      </c>
      <c r="K6" s="83">
        <f t="shared" si="0"/>
        <v>744906.9578980361</v>
      </c>
    </row>
    <row r="7" spans="2:11" ht="12">
      <c r="B7" s="67">
        <v>2001</v>
      </c>
      <c r="C7" s="80">
        <v>27</v>
      </c>
      <c r="D7" s="80">
        <v>13881.379765308855</v>
      </c>
      <c r="E7" s="80">
        <v>146453.40118961642</v>
      </c>
      <c r="F7" s="80">
        <v>0</v>
      </c>
      <c r="G7" s="80">
        <v>369967.74200462725</v>
      </c>
      <c r="H7" s="84">
        <v>27441.107135034556</v>
      </c>
      <c r="I7" s="84">
        <v>78207.61007848033</v>
      </c>
      <c r="J7" s="85">
        <v>0</v>
      </c>
      <c r="K7" s="83">
        <f t="shared" si="0"/>
        <v>635978.2401730673</v>
      </c>
    </row>
    <row r="8" spans="2:11" ht="12">
      <c r="B8" s="67">
        <v>2002</v>
      </c>
      <c r="C8" s="80">
        <v>0</v>
      </c>
      <c r="D8" s="80">
        <v>4677.318422396784</v>
      </c>
      <c r="E8" s="80">
        <v>85611.96115389233</v>
      </c>
      <c r="F8" s="80">
        <v>0</v>
      </c>
      <c r="G8" s="80">
        <v>467745.20944616385</v>
      </c>
      <c r="H8" s="80">
        <v>18533.722157151286</v>
      </c>
      <c r="I8" s="80">
        <v>77611.50584321469</v>
      </c>
      <c r="J8" s="80">
        <v>0</v>
      </c>
      <c r="K8" s="83">
        <f t="shared" si="0"/>
        <v>654179.717022819</v>
      </c>
    </row>
    <row r="9" spans="2:11" ht="12">
      <c r="B9" s="67">
        <v>2003</v>
      </c>
      <c r="C9" s="80">
        <v>0</v>
      </c>
      <c r="D9" s="80">
        <v>1341.72251</v>
      </c>
      <c r="E9" s="80">
        <v>106998.16690999999</v>
      </c>
      <c r="F9" s="80">
        <v>0</v>
      </c>
      <c r="G9" s="80">
        <v>360978.35604</v>
      </c>
      <c r="H9" s="80">
        <v>9321.103199999998</v>
      </c>
      <c r="I9" s="80">
        <v>103496.16878000011</v>
      </c>
      <c r="J9" s="80">
        <v>0</v>
      </c>
      <c r="K9" s="83">
        <f t="shared" si="0"/>
        <v>582135.5174400001</v>
      </c>
    </row>
    <row r="10" spans="2:11" ht="12">
      <c r="B10" s="68">
        <v>2004</v>
      </c>
      <c r="C10" s="86">
        <v>0</v>
      </c>
      <c r="D10" s="86">
        <v>1715.4453742653131</v>
      </c>
      <c r="E10" s="87">
        <v>230123.30610527936</v>
      </c>
      <c r="F10" s="86">
        <v>0</v>
      </c>
      <c r="G10" s="86">
        <v>300459.9783878578</v>
      </c>
      <c r="H10" s="86">
        <v>10212.30212646247</v>
      </c>
      <c r="I10" s="86">
        <v>109694.07108907995</v>
      </c>
      <c r="J10" s="88">
        <v>0</v>
      </c>
      <c r="K10" s="89">
        <f t="shared" si="0"/>
        <v>652205.1030829449</v>
      </c>
    </row>
    <row r="11" spans="2:11" ht="9" customHeight="1">
      <c r="B11" s="24"/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12">
      <c r="B12" s="69">
        <v>2006</v>
      </c>
      <c r="C12" s="91">
        <v>3479.6810000000005</v>
      </c>
      <c r="D12" s="91">
        <v>6208.016949999999</v>
      </c>
      <c r="E12" s="92">
        <v>3009.38026</v>
      </c>
      <c r="F12" s="93">
        <v>0</v>
      </c>
      <c r="G12" s="94">
        <v>206410.40388000003</v>
      </c>
      <c r="H12" s="94">
        <v>22758.39082999999</v>
      </c>
      <c r="I12" s="95">
        <v>108279.77842000003</v>
      </c>
      <c r="J12" s="96">
        <v>92.36200000000001</v>
      </c>
      <c r="K12" s="97">
        <f aca="true" t="shared" si="1" ref="K12:K18">SUM(C12:J12)</f>
        <v>350238.01334000006</v>
      </c>
    </row>
    <row r="13" spans="2:11" ht="12">
      <c r="B13" s="70">
        <v>2007</v>
      </c>
      <c r="C13" s="98">
        <v>6600.985</v>
      </c>
      <c r="D13" s="99">
        <v>4231.712350000001</v>
      </c>
      <c r="E13" s="99">
        <v>662.84791</v>
      </c>
      <c r="F13" s="100">
        <v>0</v>
      </c>
      <c r="G13" s="99">
        <v>174627.98470999987</v>
      </c>
      <c r="H13" s="101">
        <v>27480.22793000005</v>
      </c>
      <c r="I13" s="102">
        <v>73036.71039000005</v>
      </c>
      <c r="J13" s="101">
        <v>326.765</v>
      </c>
      <c r="K13" s="103">
        <f t="shared" si="1"/>
        <v>286967.23329</v>
      </c>
    </row>
    <row r="14" spans="2:11" ht="12">
      <c r="B14" s="70">
        <v>2008</v>
      </c>
      <c r="C14" s="99">
        <v>10562.71</v>
      </c>
      <c r="D14" s="99">
        <v>6239.339180000001</v>
      </c>
      <c r="E14" s="99">
        <v>3356.66921</v>
      </c>
      <c r="F14" s="100">
        <v>0</v>
      </c>
      <c r="G14" s="99">
        <v>157050.81650000004</v>
      </c>
      <c r="H14" s="101">
        <v>60049.65938000003</v>
      </c>
      <c r="I14" s="102">
        <v>68185.10559</v>
      </c>
      <c r="J14" s="101">
        <v>442.64</v>
      </c>
      <c r="K14" s="103">
        <f t="shared" si="1"/>
        <v>305886.9398600001</v>
      </c>
    </row>
    <row r="15" spans="2:11" ht="12">
      <c r="B15" s="151">
        <v>2009</v>
      </c>
      <c r="C15" s="152">
        <v>6043.475</v>
      </c>
      <c r="D15" s="134">
        <v>7603.8318</v>
      </c>
      <c r="E15" s="134">
        <v>1839.57202</v>
      </c>
      <c r="F15" s="100">
        <v>0</v>
      </c>
      <c r="G15" s="134">
        <v>123180.23222999998</v>
      </c>
      <c r="H15" s="101">
        <v>48129.25285000002</v>
      </c>
      <c r="I15" s="134">
        <v>67746.01531999999</v>
      </c>
      <c r="J15" s="153">
        <v>92</v>
      </c>
      <c r="K15" s="150">
        <f t="shared" si="1"/>
        <v>254634.37922</v>
      </c>
    </row>
    <row r="16" spans="2:11" ht="12">
      <c r="B16" s="151">
        <v>2010</v>
      </c>
      <c r="C16" s="152">
        <v>3806.4830000000006</v>
      </c>
      <c r="D16" s="134">
        <v>12368.93258</v>
      </c>
      <c r="E16" s="134">
        <v>452.95</v>
      </c>
      <c r="F16" s="100">
        <v>0</v>
      </c>
      <c r="G16" s="134">
        <v>164428.10130999997</v>
      </c>
      <c r="H16" s="101">
        <v>83766.56459000046</v>
      </c>
      <c r="I16" s="134">
        <v>53877.94506</v>
      </c>
      <c r="J16" s="134">
        <v>71.37</v>
      </c>
      <c r="K16" s="103">
        <f t="shared" si="1"/>
        <v>318772.34654000046</v>
      </c>
    </row>
    <row r="17" spans="2:11" ht="12">
      <c r="B17" s="70">
        <v>2011</v>
      </c>
      <c r="C17" s="209">
        <v>871.81626</v>
      </c>
      <c r="D17" s="134">
        <v>7906.074110000001</v>
      </c>
      <c r="E17" s="134">
        <v>17.47</v>
      </c>
      <c r="F17" s="100">
        <v>0</v>
      </c>
      <c r="G17" s="134">
        <v>159047.90699999998</v>
      </c>
      <c r="H17" s="101">
        <v>94721.89181000003</v>
      </c>
      <c r="I17" s="134">
        <v>61874.487739999975</v>
      </c>
      <c r="J17" s="134">
        <v>114.1</v>
      </c>
      <c r="K17" s="103">
        <f t="shared" si="1"/>
        <v>324553.74691999995</v>
      </c>
    </row>
    <row r="18" spans="2:11" ht="12.75">
      <c r="B18" s="210">
        <v>2012</v>
      </c>
      <c r="C18" s="211">
        <v>8994.84629</v>
      </c>
      <c r="D18" s="138">
        <v>7453.70658</v>
      </c>
      <c r="E18" s="138">
        <v>66.43285</v>
      </c>
      <c r="F18" s="136">
        <v>0</v>
      </c>
      <c r="G18" s="212">
        <v>137270.43590999988</v>
      </c>
      <c r="H18" s="137">
        <v>123353.3193699998</v>
      </c>
      <c r="I18" s="212">
        <v>47437.06856</v>
      </c>
      <c r="J18" s="213">
        <v>2.36</v>
      </c>
      <c r="K18" s="154">
        <f t="shared" si="1"/>
        <v>324578.16955999966</v>
      </c>
    </row>
    <row r="20" ht="12">
      <c r="B20" s="157" t="s">
        <v>79</v>
      </c>
    </row>
    <row r="21" ht="12">
      <c r="B21" s="158" t="s">
        <v>80</v>
      </c>
    </row>
    <row r="22" ht="12">
      <c r="B22" s="159" t="s">
        <v>81</v>
      </c>
    </row>
    <row r="23" ht="12">
      <c r="B23" s="163" t="s">
        <v>90</v>
      </c>
    </row>
    <row r="24" ht="12">
      <c r="B24" s="164" t="s">
        <v>91</v>
      </c>
    </row>
    <row r="25" ht="12">
      <c r="B25" s="165" t="s">
        <v>95</v>
      </c>
    </row>
    <row r="26" ht="12">
      <c r="B26" s="165" t="s">
        <v>96</v>
      </c>
    </row>
    <row r="27" ht="12.75">
      <c r="B27"/>
    </row>
  </sheetData>
  <sheetProtection/>
  <printOptions/>
  <pageMargins left="0.75" right="0.75" top="1" bottom="1" header="0.5" footer="0.5"/>
  <pageSetup horizontalDpi="600" verticalDpi="600" orientation="landscape" paperSize="9"/>
  <ignoredErrors>
    <ignoredError sqref="K6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38"/>
  <sheetViews>
    <sheetView showGridLines="0" zoomScalePageLayoutView="0" workbookViewId="0" topLeftCell="A3">
      <selection activeCell="D30" sqref="D30"/>
    </sheetView>
  </sheetViews>
  <sheetFormatPr defaultColWidth="11.421875" defaultRowHeight="12.75"/>
  <cols>
    <col min="1" max="1" width="5.7109375" style="28" customWidth="1"/>
    <col min="2" max="2" width="42.7109375" style="28" customWidth="1"/>
    <col min="3" max="3" width="4.8515625" style="28" customWidth="1"/>
    <col min="4" max="4" width="16.421875" style="28" customWidth="1"/>
    <col min="5" max="5" width="17.421875" style="28" customWidth="1"/>
    <col min="6" max="25" width="16.421875" style="28" customWidth="1"/>
    <col min="26" max="16384" width="11.421875" style="28" customWidth="1"/>
  </cols>
  <sheetData>
    <row r="2" ht="12.75">
      <c r="B2" s="21" t="s">
        <v>99</v>
      </c>
    </row>
    <row r="3" ht="12.75">
      <c r="B3" s="21"/>
    </row>
    <row r="4" ht="12.75">
      <c r="B4" s="156" t="s">
        <v>78</v>
      </c>
    </row>
    <row r="5" ht="12.75">
      <c r="B5" s="21"/>
    </row>
    <row r="6" ht="12">
      <c r="B6" s="157" t="s">
        <v>79</v>
      </c>
    </row>
    <row r="7" ht="12">
      <c r="B7" s="158" t="s">
        <v>80</v>
      </c>
    </row>
    <row r="8" ht="12">
      <c r="B8" s="159" t="s">
        <v>81</v>
      </c>
    </row>
    <row r="9" ht="12.75">
      <c r="B9" s="21"/>
    </row>
    <row r="10" spans="2:10" ht="12.75">
      <c r="B10" s="235" t="s">
        <v>82</v>
      </c>
      <c r="C10" s="235"/>
      <c r="D10" s="235"/>
      <c r="E10" s="235"/>
      <c r="F10" s="235"/>
      <c r="G10" s="235"/>
      <c r="H10" s="235"/>
      <c r="I10" s="235"/>
      <c r="J10" s="235"/>
    </row>
    <row r="12" spans="2:7" ht="12">
      <c r="B12" s="241" t="s">
        <v>83</v>
      </c>
      <c r="D12" s="237" t="s">
        <v>66</v>
      </c>
      <c r="E12" s="238"/>
      <c r="F12" s="238"/>
      <c r="G12" s="239" t="s">
        <v>85</v>
      </c>
    </row>
    <row r="13" spans="2:7" ht="18.75" customHeight="1">
      <c r="B13" s="242"/>
      <c r="C13" s="107"/>
      <c r="D13" s="147" t="s">
        <v>55</v>
      </c>
      <c r="E13" s="146" t="s">
        <v>56</v>
      </c>
      <c r="F13" s="122" t="s">
        <v>57</v>
      </c>
      <c r="G13" s="240"/>
    </row>
    <row r="14" spans="2:7" ht="11.25" customHeight="1">
      <c r="B14" s="108" t="s">
        <v>67</v>
      </c>
      <c r="C14" s="109"/>
      <c r="D14" s="110"/>
      <c r="E14" s="110"/>
      <c r="F14" s="110"/>
      <c r="G14" s="110"/>
    </row>
    <row r="15" spans="2:7" ht="12.75">
      <c r="B15" s="111" t="s">
        <v>55</v>
      </c>
      <c r="C15" s="236"/>
      <c r="D15" s="178">
        <v>11266.22041</v>
      </c>
      <c r="E15" s="179">
        <v>1104.50881</v>
      </c>
      <c r="F15" s="180">
        <v>2341.1286</v>
      </c>
      <c r="G15" s="112">
        <f>SUM(D15:F15)-D15</f>
        <v>3445.6374099999994</v>
      </c>
    </row>
    <row r="16" spans="2:7" ht="12.75">
      <c r="B16" s="113" t="s">
        <v>56</v>
      </c>
      <c r="C16" s="236"/>
      <c r="D16" s="181">
        <v>2.965</v>
      </c>
      <c r="E16" s="182">
        <v>49563.36399</v>
      </c>
      <c r="F16" s="183">
        <v>6740.20751</v>
      </c>
      <c r="G16" s="114">
        <f>SUM(D16:F16)-E16</f>
        <v>6743.172509999997</v>
      </c>
    </row>
    <row r="17" spans="2:7" ht="12.75">
      <c r="B17" s="113" t="s">
        <v>57</v>
      </c>
      <c r="C17" s="236"/>
      <c r="D17" s="184">
        <v>22957.289</v>
      </c>
      <c r="E17" s="185">
        <v>11053.98822</v>
      </c>
      <c r="F17" s="186">
        <v>16462.27417</v>
      </c>
      <c r="G17" s="140">
        <f>SUM(D17:F17)-F17</f>
        <v>34011.27722</v>
      </c>
    </row>
    <row r="18" spans="2:7" ht="12">
      <c r="B18" s="221" t="s">
        <v>84</v>
      </c>
      <c r="C18" s="236"/>
      <c r="D18" s="218">
        <f>SUM(D15:D17)</f>
        <v>34226.47441</v>
      </c>
      <c r="E18" s="219">
        <f>SUM(E15:E17)</f>
        <v>61721.86102</v>
      </c>
      <c r="F18" s="220">
        <f>SUM(F15:F17)</f>
        <v>25543.61028</v>
      </c>
      <c r="G18" s="155"/>
    </row>
    <row r="19" spans="2:7" ht="12">
      <c r="B19" s="142"/>
      <c r="C19" s="143"/>
      <c r="D19" s="139"/>
      <c r="E19" s="139"/>
      <c r="F19" s="139"/>
      <c r="G19" s="139"/>
    </row>
    <row r="20" spans="2:7" ht="12" customHeight="1">
      <c r="B20" s="144"/>
      <c r="C20" s="107"/>
      <c r="D20" s="107"/>
      <c r="E20" s="107"/>
      <c r="F20" s="107"/>
      <c r="G20" s="107"/>
    </row>
    <row r="21" spans="2:7" ht="12" customHeight="1">
      <c r="B21" s="234" t="s">
        <v>86</v>
      </c>
      <c r="C21" s="234"/>
      <c r="D21" s="234"/>
      <c r="E21" s="234"/>
      <c r="F21" s="234"/>
      <c r="G21" s="107"/>
    </row>
    <row r="22" spans="2:7" ht="12" customHeight="1">
      <c r="B22" s="160"/>
      <c r="C22" s="160"/>
      <c r="D22" s="160"/>
      <c r="E22" s="160"/>
      <c r="F22" s="160"/>
      <c r="G22" s="107"/>
    </row>
    <row r="23" spans="2:7" ht="30.75" customHeight="1">
      <c r="B23" s="115"/>
      <c r="C23" s="107"/>
      <c r="D23" s="145" t="s">
        <v>55</v>
      </c>
      <c r="E23" s="146" t="s">
        <v>56</v>
      </c>
      <c r="F23" s="122" t="s">
        <v>57</v>
      </c>
      <c r="G23" s="167" t="s">
        <v>61</v>
      </c>
    </row>
    <row r="24" spans="2:7" ht="15" customHeight="1">
      <c r="B24" s="222" t="s">
        <v>71</v>
      </c>
      <c r="C24" s="107"/>
      <c r="D24" s="214">
        <v>40367.16521000001</v>
      </c>
      <c r="E24" s="215">
        <v>133767.89483</v>
      </c>
      <c r="F24" s="216">
        <v>23919.336809999993</v>
      </c>
      <c r="G24" s="217">
        <f aca="true" t="shared" si="0" ref="G24:G29">SUM(D24:F24)</f>
        <v>198054.39685000002</v>
      </c>
    </row>
    <row r="25" spans="2:7" ht="15" customHeight="1">
      <c r="B25" s="113" t="s">
        <v>68</v>
      </c>
      <c r="C25" s="107"/>
      <c r="D25" s="181">
        <v>374.27399999999994</v>
      </c>
      <c r="E25" s="177">
        <v>1963.9327700000001</v>
      </c>
      <c r="F25" s="177">
        <v>381.99307</v>
      </c>
      <c r="G25" s="118">
        <f t="shared" si="0"/>
        <v>2720.19984</v>
      </c>
    </row>
    <row r="26" spans="2:7" ht="15" customHeight="1">
      <c r="B26" s="113" t="s">
        <v>69</v>
      </c>
      <c r="C26" s="107"/>
      <c r="D26" s="141"/>
      <c r="E26" s="177">
        <v>604.4254</v>
      </c>
      <c r="F26" s="128"/>
      <c r="G26" s="118">
        <f t="shared" si="0"/>
        <v>604.4254</v>
      </c>
    </row>
    <row r="27" spans="2:7" ht="15" customHeight="1">
      <c r="B27" s="222" t="s">
        <v>70</v>
      </c>
      <c r="C27" s="107"/>
      <c r="D27" s="218">
        <f>SUM(D25:D26)</f>
        <v>374.27399999999994</v>
      </c>
      <c r="E27" s="219">
        <f>SUM(E25:E26)</f>
        <v>2568.35817</v>
      </c>
      <c r="F27" s="220">
        <f>SUM(F25:F26)</f>
        <v>381.99307</v>
      </c>
      <c r="G27" s="220">
        <f>SUM(D27:F27)</f>
        <v>3324.62524</v>
      </c>
    </row>
    <row r="28" spans="2:7" ht="15" customHeight="1">
      <c r="B28" s="113" t="s">
        <v>75</v>
      </c>
      <c r="C28" s="107"/>
      <c r="D28" s="178">
        <v>33.4345</v>
      </c>
      <c r="E28" s="177">
        <v>1668.73924</v>
      </c>
      <c r="F28" s="177">
        <v>5.02802</v>
      </c>
      <c r="G28" s="116">
        <f t="shared" si="0"/>
        <v>1707.2017600000001</v>
      </c>
    </row>
    <row r="29" spans="2:7" ht="15" customHeight="1">
      <c r="B29" s="108" t="s">
        <v>72</v>
      </c>
      <c r="C29" s="107"/>
      <c r="D29" s="223">
        <v>48975.99619</v>
      </c>
      <c r="E29" s="224">
        <v>60226.20165</v>
      </c>
      <c r="F29" s="225">
        <v>43942.24766</v>
      </c>
      <c r="G29" s="117">
        <f t="shared" si="0"/>
        <v>153144.4455</v>
      </c>
    </row>
    <row r="30" spans="2:7" ht="15" customHeight="1">
      <c r="B30" s="222" t="s">
        <v>65</v>
      </c>
      <c r="C30" s="107"/>
      <c r="D30" s="218">
        <f>(D27+D24)-D29</f>
        <v>-8234.556979999994</v>
      </c>
      <c r="E30" s="219">
        <f>(E27+E24)-E29</f>
        <v>76110.05135</v>
      </c>
      <c r="F30" s="220">
        <f>(F27+F24)-F29</f>
        <v>-19640.917780000007</v>
      </c>
      <c r="G30" s="217">
        <f>(G27+G24)-G29</f>
        <v>48234.57659000001</v>
      </c>
    </row>
    <row r="32" ht="12">
      <c r="B32" s="161" t="s">
        <v>87</v>
      </c>
    </row>
    <row r="33" ht="12">
      <c r="B33" s="148" t="s">
        <v>73</v>
      </c>
    </row>
    <row r="34" ht="12">
      <c r="B34" s="149" t="s">
        <v>74</v>
      </c>
    </row>
    <row r="35" ht="12">
      <c r="B35" s="119" t="s">
        <v>76</v>
      </c>
    </row>
    <row r="36" ht="15">
      <c r="B36" s="162"/>
    </row>
    <row r="37" ht="12.75">
      <c r="B37" s="156" t="s">
        <v>88</v>
      </c>
    </row>
    <row r="38" ht="12.75">
      <c r="B38" s="156" t="s">
        <v>89</v>
      </c>
    </row>
  </sheetData>
  <sheetProtection/>
  <mergeCells count="6">
    <mergeCell ref="B21:F21"/>
    <mergeCell ref="B10:J10"/>
    <mergeCell ref="C15:C18"/>
    <mergeCell ref="D12:F12"/>
    <mergeCell ref="G12:G13"/>
    <mergeCell ref="B12:B13"/>
  </mergeCells>
  <conditionalFormatting sqref="D30:G30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7"/>
  <ignoredErrors>
    <ignoredError sqref="D27:F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A1" sqref="A1:B14"/>
    </sheetView>
  </sheetViews>
  <sheetFormatPr defaultColWidth="9.140625" defaultRowHeight="12.75"/>
  <cols>
    <col min="1" max="1" width="12.57421875" style="0" customWidth="1"/>
    <col min="2" max="2" width="12.421875" style="0" bestFit="1" customWidth="1"/>
  </cols>
  <sheetData>
    <row r="2" ht="12.75">
      <c r="B2" s="104"/>
    </row>
    <row r="3" ht="12.75">
      <c r="B3" s="229"/>
    </row>
    <row r="4" ht="12.75">
      <c r="B4" s="104"/>
    </row>
    <row r="5" ht="12.75">
      <c r="B5" s="226"/>
    </row>
    <row r="7" spans="1:2" ht="12.75">
      <c r="A7" s="227"/>
      <c r="B7" s="177"/>
    </row>
    <row r="8" spans="1:2" ht="12.75">
      <c r="A8" s="227"/>
      <c r="B8" s="104"/>
    </row>
    <row r="9" spans="1:2" ht="12.75">
      <c r="A9" s="227"/>
      <c r="B9" s="104"/>
    </row>
    <row r="10" spans="1:2" ht="12.75">
      <c r="A10" s="227"/>
      <c r="B10" s="228"/>
    </row>
    <row r="13" spans="1:2" ht="12.75">
      <c r="A13" s="227"/>
      <c r="B13" s="17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apurdy</dc:creator>
  <cp:keywords/>
  <dc:description/>
  <cp:lastModifiedBy>Paula Mercer</cp:lastModifiedBy>
  <cp:lastPrinted>2010-09-09T10:16:02Z</cp:lastPrinted>
  <dcterms:created xsi:type="dcterms:W3CDTF">2009-07-13T12:16:38Z</dcterms:created>
  <dcterms:modified xsi:type="dcterms:W3CDTF">2013-10-21T12:51:32Z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