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cyfoethnaturiolcymru-my.sharepoint.com/personal/samantha_evans_cyfoethnaturiolcymru_gov_uk/Documents/Desktop/"/>
    </mc:Choice>
  </mc:AlternateContent>
  <xr:revisionPtr revIDLastSave="0" documentId="8_{E3C4A336-5BDB-4763-A370-4980F1BF64D6}" xr6:coauthVersionLast="47" xr6:coauthVersionMax="47" xr10:uidLastSave="{00000000-0000-0000-0000-000000000000}"/>
  <bookViews>
    <workbookView xWindow="-110" yWindow="-110" windowWidth="19420" windowHeight="10420" xr2:uid="{00000000-000D-0000-FFFF-FFFF00000000}"/>
  </bookViews>
  <sheets>
    <sheet name="Standard Permit GRA1" sheetId="1" r:id="rId1"/>
  </sheets>
  <definedNames>
    <definedName name="_xlnm.Print_Titles" localSheetId="0">'Standard Permit GRA1'!$26:$28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3" i="1" l="1"/>
  <c r="I83" i="1"/>
  <c r="J83" i="1" s="1"/>
  <c r="K83" i="1" s="1"/>
  <c r="H82" i="1"/>
  <c r="I82" i="1"/>
  <c r="J82" i="1" s="1"/>
  <c r="K82" i="1" s="1"/>
  <c r="H81" i="1"/>
  <c r="J81" i="1" s="1"/>
  <c r="K81" i="1" s="1"/>
  <c r="I81" i="1"/>
  <c r="H80" i="1"/>
  <c r="I80" i="1"/>
  <c r="J80" i="1" s="1"/>
  <c r="K80" i="1" s="1"/>
  <c r="H79" i="1"/>
  <c r="I79" i="1"/>
  <c r="J79" i="1" s="1"/>
  <c r="K79" i="1" s="1"/>
  <c r="H78" i="1"/>
  <c r="J78" i="1" s="1"/>
  <c r="K78" i="1" s="1"/>
  <c r="I78" i="1"/>
  <c r="H77" i="1"/>
  <c r="I77" i="1"/>
  <c r="J77" i="1" s="1"/>
  <c r="K77" i="1" s="1"/>
  <c r="H76" i="1"/>
  <c r="I76" i="1"/>
  <c r="J76" i="1" s="1"/>
  <c r="K76" i="1" s="1"/>
  <c r="H75" i="1"/>
  <c r="I75" i="1"/>
  <c r="J75" i="1" s="1"/>
  <c r="K75" i="1" s="1"/>
  <c r="H74" i="1"/>
  <c r="I74" i="1"/>
  <c r="J74" i="1" s="1"/>
  <c r="K74" i="1" s="1"/>
  <c r="H73" i="1"/>
  <c r="J73" i="1" s="1"/>
  <c r="K73" i="1" s="1"/>
  <c r="I73" i="1"/>
  <c r="H72" i="1"/>
  <c r="I72" i="1"/>
  <c r="J72" i="1" s="1"/>
  <c r="K72" i="1" s="1"/>
  <c r="H71" i="1"/>
  <c r="I71" i="1"/>
  <c r="J71" i="1" s="1"/>
  <c r="K71" i="1" s="1"/>
  <c r="H70" i="1"/>
  <c r="J70" i="1" s="1"/>
  <c r="K70" i="1" s="1"/>
  <c r="I70" i="1"/>
  <c r="H69" i="1"/>
  <c r="I69" i="1"/>
  <c r="J69" i="1" s="1"/>
  <c r="K69" i="1" s="1"/>
  <c r="H68" i="1"/>
  <c r="I68" i="1"/>
  <c r="J68" i="1" s="1"/>
  <c r="K68" i="1" s="1"/>
  <c r="I67" i="1"/>
  <c r="H67" i="1"/>
  <c r="J67" i="1" s="1"/>
  <c r="K67" i="1" s="1"/>
  <c r="I66" i="1"/>
  <c r="H66" i="1"/>
  <c r="J66" i="1"/>
  <c r="K66" i="1"/>
  <c r="H65" i="1"/>
  <c r="J65" i="1" s="1"/>
  <c r="K65" i="1" s="1"/>
  <c r="I65" i="1"/>
  <c r="H64" i="1"/>
  <c r="I64" i="1"/>
  <c r="J64" i="1" s="1"/>
  <c r="K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27"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family val="2"/>
          </rPr>
          <t xml:space="preserve">
</t>
        </r>
      </text>
    </comment>
    <comment ref="C27"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27"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27"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family val="2"/>
          </rPr>
          <t xml:space="preserve">
</t>
        </r>
      </text>
    </comment>
    <comment ref="F27"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family val="2"/>
          </rPr>
          <t xml:space="preserve">
</t>
        </r>
      </text>
    </comment>
    <comment ref="G27"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family val="2"/>
          </rPr>
          <t xml:space="preserve">
</t>
        </r>
      </text>
    </comment>
    <comment ref="H27"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family val="2"/>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27"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family val="2"/>
          </rPr>
          <t xml:space="preserve">
</t>
        </r>
      </text>
    </comment>
  </commentList>
</comments>
</file>

<file path=xl/sharedStrings.xml><?xml version="1.0" encoding="utf-8"?>
<sst xmlns="http://schemas.openxmlformats.org/spreadsheetml/2006/main" count="263" uniqueCount="153">
  <si>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</si>
  <si>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</si>
  <si>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</si>
  <si>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</si>
  <si>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</si>
  <si>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</si>
  <si>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</si>
  <si>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</si>
  <si>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</si>
  <si>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</si>
  <si>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</si>
  <si>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</si>
  <si>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</si>
  <si>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</si>
  <si>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</si>
  <si>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</si>
  <si>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</si>
  <si>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</si>
  <si>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</si>
  <si>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</si>
  <si>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</si>
  <si>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</si>
  <si>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</si>
  <si>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</si>
  <si>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</si>
  <si>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</si>
  <si>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</si>
  <si>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 xml:space="preserve">Notes: </t>
  </si>
  <si>
    <t xml:space="preserve">Red triangle indicates comment containing supporting information </t>
  </si>
  <si>
    <t xml:space="preserve">Yellow columns contain drop down menus that allow automatic evaluation of risk in green column </t>
  </si>
  <si>
    <t>Parameter 1</t>
  </si>
  <si>
    <t>Parameter 2</t>
  </si>
  <si>
    <t>Action (by permitting)</t>
  </si>
  <si>
    <t>Applies to all potential locations.</t>
  </si>
  <si>
    <t>What is the magnitude of the risk after management? (This residual risk will be controlled by Compliance Assessment).</t>
  </si>
  <si>
    <t>Abbreviations:</t>
  </si>
  <si>
    <t>Local human population</t>
  </si>
  <si>
    <t>Nuisance, loss of amenity</t>
  </si>
  <si>
    <t>Odour</t>
  </si>
  <si>
    <t>Groundwater</t>
  </si>
  <si>
    <t>Any</t>
  </si>
  <si>
    <t>Standard Facility:</t>
  </si>
  <si>
    <t>Local human population and local environment</t>
  </si>
  <si>
    <t xml:space="preserve">Abstraction from watercourse downstream of facility (for agricultural or potable use). </t>
  </si>
  <si>
    <t>Acute effects, closure of abstraction intakes.</t>
  </si>
  <si>
    <t>The scope of the permit and associated rules is defined by the following risk criteria:</t>
  </si>
  <si>
    <t>SR - Standard Rule</t>
  </si>
  <si>
    <t>Air transport then inhalation.</t>
  </si>
  <si>
    <t>Transport through soil/groundwater then extraction at borehole.</t>
  </si>
  <si>
    <t>Nuisance, loss of amenity, loss of sleep.</t>
  </si>
  <si>
    <t xml:space="preserve">Noise through the air and vibration through the ground. </t>
  </si>
  <si>
    <t>Local human population and local environment.</t>
  </si>
  <si>
    <t>As above</t>
  </si>
  <si>
    <t>Harm to human health - respiratory irritation and illness.</t>
  </si>
  <si>
    <t>Direct run-off from site across ground surface, via surface water drains, ditches etc. then abstraction.</t>
  </si>
  <si>
    <t>Noise and vibration</t>
  </si>
  <si>
    <t>All surface waters close to and downstream of site.</t>
  </si>
  <si>
    <t xml:space="preserve">What are the harmful consequences if things go wrong?  </t>
  </si>
  <si>
    <t>Air transport then inhalation</t>
  </si>
  <si>
    <t xml:space="preserve">Protected nature conservation sites - European sites and SSSIs  </t>
  </si>
  <si>
    <t>No point source discharges to controlled waters or groundwater</t>
  </si>
  <si>
    <t>Harm to protected site through toxic contamination, nutrient enrichment, disturbance etc.</t>
  </si>
  <si>
    <t>Parameter 7</t>
  </si>
  <si>
    <t>Parameter 4</t>
  </si>
  <si>
    <t>Maximum quantity of waste stored limited to 3000 tonnes at any one time</t>
  </si>
  <si>
    <t>Releases of airborne dusts/ particulate matter</t>
  </si>
  <si>
    <t>Nuisance dust on cars, clothing etc.</t>
  </si>
  <si>
    <t>Deposition from air</t>
  </si>
  <si>
    <t xml:space="preserve">Local human population </t>
  </si>
  <si>
    <t>Nuisance loss of amenity and harm to pet health</t>
  </si>
  <si>
    <t>Transport through air</t>
  </si>
  <si>
    <t>No litter in waste being spread</t>
  </si>
  <si>
    <t>Nuisance, loss of amenity, risk of accident</t>
  </si>
  <si>
    <t>Scavenging birds and animals</t>
  </si>
  <si>
    <t>Harm to human health , nuisance, loss of amenity</t>
  </si>
  <si>
    <t>Vehicles entering and leaving site</t>
  </si>
  <si>
    <t>Soils</t>
  </si>
  <si>
    <t>Direct application to land</t>
  </si>
  <si>
    <t>Direct application</t>
  </si>
  <si>
    <t>Permitted wastes may contain contaminants</t>
  </si>
  <si>
    <t>Deterioration of soil, damage to soil structure or build up of contaminants in the soil</t>
  </si>
  <si>
    <t>Deterioration of site through toxic contamination, nutrient enrichment, habitat loss, siltation, smothering, disturbance and predation.</t>
  </si>
  <si>
    <t>The activities must not be carried out within 10m of a watercourse</t>
  </si>
  <si>
    <t>Parameter 3</t>
  </si>
  <si>
    <t>Parameter 6</t>
  </si>
  <si>
    <t>Road safety.  Tractors/ spreaders trailing mud and debris from fields</t>
  </si>
  <si>
    <t>Local residents often sensitive to odour, permitted waste types have medium odour potential depends on waste type and prevailing wind direction</t>
  </si>
  <si>
    <t>Local residents often sensitive to noise and vibration.</t>
  </si>
  <si>
    <t>Permitted waste types are unlikely to attract scavenging animals</t>
  </si>
  <si>
    <t>Pests (e.g. flies)</t>
  </si>
  <si>
    <t>Harm to human health, nuisance, loss of amenity</t>
  </si>
  <si>
    <t>Air transport and over land</t>
  </si>
  <si>
    <t>Some potential for pests</t>
  </si>
  <si>
    <t>Flooding of site</t>
  </si>
  <si>
    <t>If waste is washed off site it may contaminate buildings / gardens / natural habitats downstream.</t>
  </si>
  <si>
    <t>Flood waters</t>
  </si>
  <si>
    <t>Local human population and / or livestock after gaining unauthorised access to the waste operation</t>
  </si>
  <si>
    <t>All on-site hazards: wastes; machinery and vehicles.</t>
  </si>
  <si>
    <t>Bodily injury</t>
  </si>
  <si>
    <t>Direct physical contact</t>
  </si>
  <si>
    <t>Only a low magnitude risk is estimated for landspreading operations</t>
  </si>
  <si>
    <t>SR - activities shall be managed and operated in accordance with a management system (will include site security measures to prevent unauthorised access).</t>
  </si>
  <si>
    <t>Arson and / or vandalism causing the release of polluting materials to air (smoke or fumes), water or land.</t>
  </si>
  <si>
    <t xml:space="preserve">Respiratory irritation, illness and nuisance to local population.  Injury to staff, fire fighters or arsonists/vandals. Pollution of water or land. </t>
  </si>
  <si>
    <t>Air transport of smoke.  Spillages and contaminated firewater by direct run-off from site and via surface water drains and ditches.</t>
  </si>
  <si>
    <t>Only a low magnitude risk is estimated.</t>
  </si>
  <si>
    <t>Accidental fire causing the release of polluting materials to air (smoke or fumes), water or land.</t>
  </si>
  <si>
    <t>Respiratory irritation, illness and nuisance to local population.  Injury to staff or fire fighters. Pollution of water or land.</t>
  </si>
  <si>
    <t>As above.</t>
  </si>
  <si>
    <t>As above (excluding comments on access to waste).  Permitted activities do not include the burning of waste.</t>
  </si>
  <si>
    <t>Permitted waste types are spread on land and have a low potential to produce bio aerosols, and particulate matter.</t>
  </si>
  <si>
    <t xml:space="preserve">Permitted waste types are stored securely prior to landspreading. </t>
  </si>
  <si>
    <t>No emissions are permitted but permitted wastes have potential to cause pollution.</t>
  </si>
  <si>
    <t>Spillage of liquids, leachate from waste, contaminated rainwater run-off from waste e.g. containing suspended solids.</t>
  </si>
  <si>
    <t>Acute effects: oxygen depletion, fish kill and algal blooms</t>
  </si>
  <si>
    <t>Direct run-off from site across ground surface, via surface water drains, ditches etc.</t>
  </si>
  <si>
    <t xml:space="preserve">As above </t>
  </si>
  <si>
    <t>Chronic effects: deterioration of water quality</t>
  </si>
  <si>
    <t>As above.  Indirect run-off via the soil layer</t>
  </si>
  <si>
    <t>There is a medium risk of magnitude</t>
  </si>
  <si>
    <t>Chronic effects: contamination of groundwater, requiring treatment of water or closure of borehole.</t>
  </si>
  <si>
    <t>Contaminated waters used for recreational purposes</t>
  </si>
  <si>
    <t>Harm to human health - skin damage or gastro-intestinal illness.</t>
  </si>
  <si>
    <t>Direct contact or ingestion</t>
  </si>
  <si>
    <t>Unlikely to occur</t>
  </si>
  <si>
    <t>No point source emissions to water are permitted, but there is potential for run-off from landspreading activities particularly during heavy rain.</t>
  </si>
  <si>
    <t>Permitted wastes -waste suitable for landspreading as specified by the SR.</t>
  </si>
  <si>
    <t>Emissions; litter</t>
  </si>
  <si>
    <t>Emissions; litter and mud on local roads</t>
  </si>
  <si>
    <t>Emissions of substances not controlled by emission limits (excluding odour and noise) shall not cause pollution.  The operator shall not be taken to have breached this rule if appropriate measures, including, but not limited to, those specified in any approved emissions management plan, have been taken to prevent or where that is not practicable, to minimise, those emissions.</t>
  </si>
  <si>
    <t>Permitted activities - The storage and recovery of waste by landspreading (R13, R10) .</t>
  </si>
  <si>
    <t>No emissions are permitted but permitted wastes have potential to cause pollution</t>
  </si>
  <si>
    <t>Parameter 5</t>
  </si>
  <si>
    <t>The activities must not be carried out within 50m from any spring or well or any borehole used to supply water for domestic or food production purposes</t>
  </si>
  <si>
    <t>The activities may must not be carried out within an SPZ 1</t>
  </si>
  <si>
    <t>Natural Resources Wales</t>
  </si>
  <si>
    <t>SR2010 No5 Mobile plant for the reclamation, restoration or improvement of land</t>
  </si>
  <si>
    <t>Parameter 8</t>
  </si>
  <si>
    <t>Maximum quantity of liquid (non-stackable) waste stored limited to 1250 tonnes at any one time</t>
  </si>
  <si>
    <r>
      <t xml:space="preserve">SR requires an emissions management </t>
    </r>
    <r>
      <rPr>
        <sz val="10"/>
        <color indexed="8"/>
        <rFont val="Arial"/>
        <family val="2"/>
      </rPr>
      <t>plan when appropriate  -   appropriate measures may include litter picking affected areas/ rejection of waste loads.</t>
    </r>
  </si>
  <si>
    <t xml:space="preserve">SR - activities shall be managed and operated in accordance with a management system (will include flood risk management). Choice of storage location will take account of risk from flooding. </t>
  </si>
  <si>
    <t xml:space="preserve">SR  wastes must be spread in accordance with the deployment form and any waste spread shall not damage the soil structure or cause the unacceptable build up of potentially toxic elements in the soil. Information about waste producer and physical contaminant levels  provided in deployment. Additional assessment carried out for wastes in table 2.3. </t>
  </si>
  <si>
    <t>Generic Risk Assessment for a Standard Permit Rule set SR2010 No5 v3.0</t>
  </si>
  <si>
    <t xml:space="preserve">SR - emissions shall be free from noise and vibration
SR (if required) - noise and vibration management plan. </t>
  </si>
  <si>
    <t>As above.  Appropriate measures include clearing the waste, road sweeping affected area, following COGAP (as appropriate), timeliness of spreading.</t>
  </si>
  <si>
    <t>Dust, ammonia volatilisation, direct application, run off from fields etc.</t>
  </si>
  <si>
    <t xml:space="preserve">SR. Protection of groundwater, no spreading in groundwater source protection zone 1.  Additional risk assessment required if in an groundwater source protection zone 2 to be approved by NRW before operations commence. Limitations on storage and spreading of high readily available nitrogen wastes in Groundwater Safeguard Zones for nitrates. </t>
  </si>
  <si>
    <t>Permitted waste types are spread on land and have a low potential to produce bio aerosols, and particulate matter. 
SR - (emissions of substances not controlled by emission limits). 
SR (deployment form).  
SR (if required) - emissions management plan.</t>
  </si>
  <si>
    <t>SR - emissions shall be free from odour
SR - odour management plan required.</t>
  </si>
  <si>
    <r>
      <t xml:space="preserve">SR - </t>
    </r>
    <r>
      <rPr>
        <sz val="10"/>
        <color indexed="8"/>
        <rFont val="Arial"/>
        <family val="2"/>
      </rPr>
      <t xml:space="preserve">Emissions of substances not controlled by emission limits (excluding odour and noise) shall not cause pollution.  The operator shall not be taken to have breached this rule if appropriate measures, including, but not limited to, those specified in any approved emissions management plan, have been taken to prevent or where that is not practicable, to minimise, those emissions. 
</t>
    </r>
    <r>
      <rPr>
        <sz val="10"/>
        <rFont val="Arial"/>
        <family val="2"/>
      </rPr>
      <t>SR (if required) - emissions management plan.</t>
    </r>
  </si>
  <si>
    <t>SR - distance criteria from surface waters are a requirement of the rules. All liquid wastes require secure storage. 
SR - quantity of liquids stored at any one location limited,  
SR - field heaps to be made as compact as possible 
SR - no spreading in adverse weather / ground conditions, 
SR - (emissions of substances not controlled by emission limits), 
SR - (deployment form)</t>
  </si>
  <si>
    <t>The activity must not be carried out within 50 metres of a spring, well or borehole supplying water for human consumption or food production or 50 metres of a spring, well or borehole supplying water for other purposes.</t>
  </si>
  <si>
    <t xml:space="preserve">SR - Emissions of substances not controlled by emission limits (excluding odour and noise) shall not cause pollution.  The operator shall not be taken to have breached this rule if appropriate measures, including, but not limited to, those specified in any approved emissions management plan, have been taken to prevent or where that is not practicable, to minimise, those emissions.  
SR - (deployment form). 
SR - Any storage of high readily available nitrogen wastes within 200 metres of a European Site, Ramsar Site or a Site of Special Scientific Interest (SSSI) shall be covered to prevent or where that is not practicable, to minimise, the loss of ammonia.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</si>
</sst>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sz val="12"/>
      <name val="Arial"/>
      <family val="2"/>
    </font>
    <font>
      <sz val="8"/>
      <color indexed="81"/>
      <name val="Tahoma"/>
      <family val="2"/>
    </font>
    <font>
      <sz val="10"/>
      <color indexed="81"/>
      <name val="Arial"/>
      <family val="2"/>
    </font>
    <font>
      <b/>
      <sz val="10"/>
      <color indexed="81"/>
      <name val="Arial"/>
      <family val="2"/>
    </font>
    <font>
      <sz val="10"/>
      <name val="Arial"/>
      <family val="2"/>
    </font>
    <font>
      <b/>
      <sz val="16"/>
      <name val="Arial"/>
      <family val="2"/>
    </font>
    <font>
      <sz val="16"/>
      <name val="Arial"/>
      <family val="2"/>
    </font>
    <font>
      <sz val="10"/>
      <color theme="1"/>
      <name val="Arial"/>
      <family val="2"/>
    </font>
    <font>
      <sz val="10"/>
      <color indexed="8"/>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0">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dashed">
        <color indexed="64"/>
      </bottom>
      <diagonal/>
    </border>
    <border>
      <left/>
      <right/>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82">
    <xf numFmtId="0" fontId="0" fillId="0" borderId="0" xfId="0"/>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2" fillId="7" borderId="0" xfId="0" applyFont="1" applyFill="1" applyProtection="1"/>
    <xf numFmtId="0" fontId="2" fillId="7" borderId="0" xfId="0" applyFont="1" applyFill="1" applyBorder="1" applyProtection="1"/>
    <xf numFmtId="0" fontId="3" fillId="7" borderId="0" xfId="0" applyFont="1" applyFill="1" applyProtection="1"/>
    <xf numFmtId="0" fontId="3" fillId="7" borderId="0" xfId="0" applyFont="1" applyFill="1" applyBorder="1" applyProtection="1"/>
    <xf numFmtId="0" fontId="1" fillId="2" borderId="14" xfId="0" applyFont="1" applyFill="1" applyBorder="1" applyAlignment="1">
      <alignment horizontal="center" vertical="top" wrapText="1"/>
    </xf>
    <xf numFmtId="0" fontId="1" fillId="3" borderId="15" xfId="0" applyFont="1" applyFill="1" applyBorder="1" applyAlignment="1">
      <alignment vertical="top" wrapText="1"/>
    </xf>
    <xf numFmtId="0" fontId="7" fillId="0" borderId="0" xfId="0" applyFont="1"/>
    <xf numFmtId="0" fontId="1" fillId="8" borderId="17" xfId="0" applyFont="1" applyFill="1" applyBorder="1" applyAlignment="1" applyProtection="1">
      <alignment vertical="top" wrapText="1"/>
      <protection locked="0"/>
    </xf>
    <xf numFmtId="0" fontId="1" fillId="8" borderId="19" xfId="0" applyFont="1" applyFill="1" applyBorder="1" applyAlignment="1" applyProtection="1">
      <alignment vertical="top" wrapText="1"/>
      <protection locked="0"/>
    </xf>
    <xf numFmtId="0" fontId="7" fillId="0" borderId="19" xfId="1" applyFont="1" applyFill="1" applyBorder="1" applyAlignment="1" applyProtection="1">
      <alignment vertical="top" wrapText="1"/>
      <protection locked="0"/>
    </xf>
    <xf numFmtId="0" fontId="7" fillId="0" borderId="19" xfId="1" applyFont="1" applyBorder="1" applyAlignment="1" applyProtection="1">
      <alignment vertical="top" wrapText="1"/>
      <protection locked="0"/>
    </xf>
    <xf numFmtId="0" fontId="10" fillId="0" borderId="19" xfId="1" applyNumberFormat="1" applyFont="1" applyBorder="1" applyAlignment="1" applyProtection="1">
      <alignment vertical="top" wrapText="1"/>
      <protection locked="0"/>
    </xf>
    <xf numFmtId="0" fontId="10" fillId="0" borderId="19" xfId="1" applyFont="1" applyBorder="1" applyAlignment="1" applyProtection="1">
      <alignment vertical="top" wrapText="1"/>
      <protection locked="0"/>
    </xf>
    <xf numFmtId="0" fontId="7" fillId="0" borderId="19" xfId="1" applyNumberFormat="1" applyFont="1" applyBorder="1" applyAlignment="1" applyProtection="1">
      <alignment vertical="top" wrapText="1"/>
      <protection locked="0"/>
    </xf>
    <xf numFmtId="0" fontId="10" fillId="0" borderId="17" xfId="1" applyFont="1" applyBorder="1" applyAlignment="1" applyProtection="1">
      <alignment vertical="top" wrapText="1"/>
      <protection locked="0"/>
    </xf>
    <xf numFmtId="0" fontId="3" fillId="0" borderId="0" xfId="0" applyFont="1"/>
    <xf numFmtId="0" fontId="3" fillId="7" borderId="12" xfId="0" applyFont="1" applyFill="1" applyBorder="1" applyProtection="1"/>
    <xf numFmtId="0" fontId="3" fillId="7" borderId="13" xfId="0" applyFont="1" applyFill="1" applyBorder="1" applyProtection="1"/>
    <xf numFmtId="0" fontId="7" fillId="0" borderId="1" xfId="0" applyFont="1" applyBorder="1"/>
    <xf numFmtId="0" fontId="1" fillId="2" borderId="10" xfId="0" applyFont="1" applyFill="1" applyBorder="1" applyAlignment="1">
      <alignment horizontal="centerContinuous" vertical="center"/>
    </xf>
    <xf numFmtId="0" fontId="7" fillId="2" borderId="9" xfId="0" applyFont="1" applyFill="1" applyBorder="1" applyAlignment="1">
      <alignment horizontal="centerContinuous" vertical="top"/>
    </xf>
    <xf numFmtId="0" fontId="1" fillId="2" borderId="10" xfId="0" applyFont="1" applyFill="1" applyBorder="1" applyAlignment="1">
      <alignment vertical="center"/>
    </xf>
    <xf numFmtId="0" fontId="1" fillId="2" borderId="9" xfId="0" applyFont="1" applyFill="1" applyBorder="1" applyAlignment="1">
      <alignment horizontal="centerContinuous" vertical="center"/>
    </xf>
    <xf numFmtId="0" fontId="1" fillId="2" borderId="9" xfId="0" applyFont="1" applyFill="1" applyBorder="1" applyAlignment="1">
      <alignment vertical="center"/>
    </xf>
    <xf numFmtId="0" fontId="7" fillId="2" borderId="11" xfId="0" applyFont="1" applyFill="1" applyBorder="1" applyAlignment="1">
      <alignment horizontal="centerContinuous" vertical="center"/>
    </xf>
    <xf numFmtId="0" fontId="7" fillId="0" borderId="0" xfId="0" applyFont="1" applyBorder="1"/>
    <xf numFmtId="0" fontId="7" fillId="0" borderId="0" xfId="0" applyFont="1" applyAlignment="1">
      <alignment horizontal="center" vertical="top"/>
    </xf>
    <xf numFmtId="0" fontId="7" fillId="0" borderId="2" xfId="0" applyFont="1" applyBorder="1" applyAlignment="1" applyProtection="1">
      <alignment vertical="top" wrapText="1"/>
      <protection locked="0"/>
    </xf>
    <xf numFmtId="0" fontId="7" fillId="0" borderId="19" xfId="0" applyFont="1" applyBorder="1" applyAlignment="1" applyProtection="1">
      <alignment vertical="top" wrapText="1"/>
      <protection locked="0"/>
    </xf>
    <xf numFmtId="0" fontId="7" fillId="5" borderId="19" xfId="0" applyFont="1" applyFill="1" applyBorder="1" applyAlignment="1" applyProtection="1">
      <alignment vertical="top" wrapText="1"/>
      <protection locked="0"/>
    </xf>
    <xf numFmtId="0" fontId="7" fillId="0" borderId="19" xfId="0" applyFont="1" applyFill="1" applyBorder="1" applyAlignment="1" applyProtection="1">
      <alignment vertical="top" wrapText="1"/>
      <protection locked="0"/>
    </xf>
    <xf numFmtId="0" fontId="7" fillId="0" borderId="14" xfId="0" applyFont="1" applyBorder="1" applyAlignment="1" applyProtection="1">
      <alignment vertical="top" wrapText="1"/>
      <protection locked="0"/>
    </xf>
    <xf numFmtId="0" fontId="7" fillId="5" borderId="19" xfId="0" applyNumberFormat="1" applyFont="1" applyFill="1" applyBorder="1" applyAlignment="1" applyProtection="1">
      <alignment vertical="top" wrapText="1"/>
      <protection locked="0"/>
    </xf>
    <xf numFmtId="0" fontId="7" fillId="0" borderId="16" xfId="0" applyFont="1" applyBorder="1" applyAlignment="1" applyProtection="1">
      <alignment vertical="top" wrapText="1"/>
      <protection locked="0"/>
    </xf>
    <xf numFmtId="0" fontId="7" fillId="0" borderId="17" xfId="0" applyFont="1" applyBorder="1" applyAlignment="1" applyProtection="1">
      <alignment vertical="top" wrapText="1"/>
      <protection locked="0"/>
    </xf>
    <xf numFmtId="0" fontId="7" fillId="5" borderId="17" xfId="0" applyFont="1" applyFill="1" applyBorder="1" applyAlignment="1" applyProtection="1">
      <alignment vertical="top" wrapText="1"/>
      <protection locked="0"/>
    </xf>
    <xf numFmtId="0" fontId="7" fillId="0" borderId="17" xfId="0" applyFont="1" applyFill="1" applyBorder="1" applyAlignment="1" applyProtection="1">
      <alignment vertical="top" wrapText="1"/>
      <protection locked="0"/>
    </xf>
    <xf numFmtId="0" fontId="7" fillId="0" borderId="18" xfId="0" applyFont="1" applyBorder="1" applyAlignment="1" applyProtection="1">
      <alignment vertical="top" wrapText="1"/>
      <protection locked="0"/>
    </xf>
    <xf numFmtId="0" fontId="3" fillId="0" borderId="0" xfId="0" applyFont="1" applyFill="1"/>
    <xf numFmtId="0" fontId="2" fillId="0" borderId="0" xfId="0" applyFont="1" applyFill="1" applyBorder="1" applyProtection="1"/>
    <xf numFmtId="0" fontId="3" fillId="0" borderId="0" xfId="0" applyFont="1" applyFill="1" applyBorder="1" applyProtection="1"/>
    <xf numFmtId="0" fontId="9" fillId="0" borderId="0" xfId="0" applyFont="1"/>
    <xf numFmtId="0" fontId="7" fillId="0" borderId="0" xfId="0" applyFont="1" applyFill="1"/>
    <xf numFmtId="0" fontId="1" fillId="0" borderId="0" xfId="0" applyFont="1" applyFill="1" applyBorder="1" applyProtection="1"/>
    <xf numFmtId="0" fontId="7" fillId="0" borderId="0" xfId="0" applyFont="1" applyFill="1" applyBorder="1" applyProtection="1"/>
    <xf numFmtId="0" fontId="10" fillId="0" borderId="0" xfId="0" applyFont="1" applyAlignment="1"/>
    <xf numFmtId="0" fontId="7" fillId="0" borderId="0" xfId="0" applyFont="1" applyAlignment="1"/>
    <xf numFmtId="0" fontId="7" fillId="0" borderId="0" xfId="0" applyFont="1" applyAlignment="1">
      <alignment vertical="center" wrapText="1"/>
    </xf>
    <xf numFmtId="0" fontId="7" fillId="0" borderId="0" xfId="0" applyFont="1" applyFill="1" applyAlignment="1">
      <alignment wrapText="1"/>
    </xf>
    <xf numFmtId="0" fontId="7" fillId="0" borderId="0" xfId="0" applyFont="1" applyAlignment="1">
      <alignment wrapText="1"/>
    </xf>
    <xf numFmtId="0" fontId="7" fillId="0" borderId="0" xfId="0" applyFont="1" applyFill="1" applyBorder="1"/>
    <xf numFmtId="0" fontId="7" fillId="0" borderId="0" xfId="0" applyFont="1" applyBorder="1" applyAlignment="1">
      <alignment horizontal="center"/>
    </xf>
    <xf numFmtId="0" fontId="7" fillId="0" borderId="8" xfId="0" applyFont="1" applyBorder="1"/>
    <xf numFmtId="0" fontId="7" fillId="0" borderId="8" xfId="0" applyFont="1" applyFill="1" applyBorder="1"/>
    <xf numFmtId="0" fontId="1" fillId="0" borderId="0" xfId="0" applyFont="1" applyFill="1" applyBorder="1" applyAlignment="1" applyProtection="1">
      <alignment horizontal="right"/>
    </xf>
    <xf numFmtId="0" fontId="1" fillId="0" borderId="0" xfId="0" applyFont="1" applyFill="1" applyBorder="1" applyAlignment="1">
      <alignment horizontal="left"/>
    </xf>
    <xf numFmtId="0" fontId="1" fillId="0" borderId="0" xfId="0" applyFont="1" applyFill="1" applyBorder="1"/>
    <xf numFmtId="0" fontId="7" fillId="6" borderId="0" xfId="0" applyFont="1" applyFill="1" applyBorder="1"/>
    <xf numFmtId="0" fontId="7" fillId="5" borderId="0" xfId="0" applyFont="1" applyFill="1" applyBorder="1"/>
    <xf numFmtId="0" fontId="7" fillId="4" borderId="0" xfId="0" applyFont="1" applyFill="1"/>
    <xf numFmtId="0" fontId="7" fillId="4" borderId="0" xfId="0" applyFont="1" applyFill="1" applyBorder="1"/>
    <xf numFmtId="0" fontId="7" fillId="5" borderId="0" xfId="0" applyFont="1" applyFill="1"/>
    <xf numFmtId="0" fontId="7" fillId="6" borderId="0" xfId="0" applyFont="1" applyFill="1"/>
    <xf numFmtId="0" fontId="7" fillId="3" borderId="0" xfId="0" applyFont="1" applyFill="1" applyBorder="1"/>
    <xf numFmtId="2" fontId="7" fillId="0" borderId="0" xfId="0" applyNumberFormat="1" applyFont="1" applyBorder="1"/>
    <xf numFmtId="0" fontId="7" fillId="0" borderId="0" xfId="0" applyFont="1" applyAlignment="1">
      <alignment vertical="center" wrapText="1"/>
    </xf>
    <xf numFmtId="0" fontId="7" fillId="0" borderId="0" xfId="0" applyFont="1" applyAlignment="1"/>
    <xf numFmtId="0" fontId="8" fillId="0" borderId="0" xfId="0" applyFont="1" applyAlignment="1"/>
    <xf numFmtId="0" fontId="9" fillId="0" borderId="0" xfId="0" applyFont="1" applyAlignment="1"/>
    <xf numFmtId="15" fontId="3" fillId="9" borderId="12" xfId="0" applyNumberFormat="1" applyFont="1" applyFill="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9" borderId="12" xfId="0" applyFont="1" applyFill="1" applyBorder="1" applyAlignment="1" applyProtection="1">
      <alignment vertical="top" wrapText="1"/>
      <protection locked="0"/>
    </xf>
    <xf numFmtId="0" fontId="3" fillId="9" borderId="13" xfId="0" applyFont="1" applyFill="1" applyBorder="1" applyAlignment="1" applyProtection="1">
      <alignment vertical="top" wrapText="1"/>
      <protection locked="0"/>
    </xf>
    <xf numFmtId="0" fontId="7" fillId="0" borderId="0" xfId="0" applyFont="1" applyFill="1" applyBorder="1" applyAlignment="1" applyProtection="1"/>
    <xf numFmtId="0" fontId="1" fillId="0" borderId="0" xfId="0" applyFont="1" applyFill="1" applyBorder="1" applyAlignment="1" applyProtection="1"/>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87"/>
  <sheetViews>
    <sheetView tabSelected="1" topLeftCell="B1" zoomScale="90" zoomScaleNormal="90" zoomScaleSheetLayoutView="100" workbookViewId="0">
      <selection activeCell="C13" sqref="C13:K13"/>
    </sheetView>
  </sheetViews>
  <sheetFormatPr defaultColWidth="9.1796875" defaultRowHeight="15.5" x14ac:dyDescent="0.35"/>
  <cols>
    <col min="1" max="1" width="0" style="22" hidden="1" customWidth="1"/>
    <col min="2" max="2" width="16.7265625" style="22" customWidth="1"/>
    <col min="3" max="3" width="16.81640625" style="22" customWidth="1"/>
    <col min="4" max="4" width="19.1796875" style="22" customWidth="1"/>
    <col min="5" max="5" width="16.7265625" style="22" customWidth="1"/>
    <col min="6" max="6" width="13.7265625" style="22" customWidth="1"/>
    <col min="7" max="7" width="14.1796875" style="22" customWidth="1"/>
    <col min="8" max="8" width="13.1796875" style="22" customWidth="1"/>
    <col min="9" max="9" width="22.54296875" style="22" customWidth="1"/>
    <col min="10" max="10" width="39.81640625" style="22" customWidth="1"/>
    <col min="11" max="11" width="16.7265625" style="22" customWidth="1"/>
    <col min="12" max="16384" width="9.1796875" style="22"/>
  </cols>
  <sheetData>
    <row r="2" spans="1:13" s="48" customFormat="1" ht="20" x14ac:dyDescent="0.4">
      <c r="B2" s="74" t="s">
        <v>142</v>
      </c>
      <c r="C2" s="75"/>
      <c r="D2" s="75"/>
      <c r="E2" s="75"/>
      <c r="F2" s="75"/>
      <c r="G2" s="75"/>
      <c r="H2" s="75"/>
      <c r="I2" s="75"/>
    </row>
    <row r="3" spans="1:13" x14ac:dyDescent="0.35">
      <c r="B3" s="7"/>
      <c r="C3" s="7"/>
      <c r="D3" s="7"/>
      <c r="E3" s="9"/>
      <c r="F3" s="9"/>
      <c r="G3" s="9"/>
      <c r="H3" s="9"/>
      <c r="I3" s="9"/>
      <c r="J3" s="9"/>
      <c r="K3" s="9"/>
    </row>
    <row r="4" spans="1:13" x14ac:dyDescent="0.35">
      <c r="B4" s="8" t="s">
        <v>41</v>
      </c>
      <c r="C4" s="8"/>
      <c r="D4" s="8"/>
      <c r="E4" s="10"/>
      <c r="F4" s="78" t="s">
        <v>136</v>
      </c>
      <c r="G4" s="78"/>
      <c r="H4" s="78"/>
      <c r="I4" s="78"/>
      <c r="J4" s="78"/>
      <c r="K4" s="23"/>
    </row>
    <row r="5" spans="1:13" x14ac:dyDescent="0.35">
      <c r="B5" s="8"/>
      <c r="C5" s="8"/>
      <c r="D5" s="8"/>
      <c r="E5" s="10"/>
      <c r="F5" s="10"/>
      <c r="G5" s="10"/>
      <c r="H5" s="9"/>
      <c r="I5" s="9"/>
      <c r="J5" s="9"/>
      <c r="K5" s="9"/>
    </row>
    <row r="6" spans="1:13" x14ac:dyDescent="0.35">
      <c r="B6" s="8" t="s">
        <v>0</v>
      </c>
      <c r="C6" s="10"/>
      <c r="D6" s="10"/>
      <c r="E6" s="10"/>
      <c r="F6" s="78" t="s">
        <v>33</v>
      </c>
      <c r="G6" s="78"/>
      <c r="H6" s="78"/>
      <c r="I6" s="78"/>
      <c r="J6" s="78"/>
      <c r="K6" s="23"/>
    </row>
    <row r="7" spans="1:13" x14ac:dyDescent="0.35">
      <c r="B7" s="8"/>
      <c r="C7" s="10"/>
      <c r="D7" s="10"/>
      <c r="E7" s="10"/>
      <c r="F7" s="10"/>
      <c r="G7" s="10"/>
      <c r="H7" s="9"/>
      <c r="I7" s="9"/>
      <c r="J7" s="9"/>
      <c r="K7" s="9"/>
    </row>
    <row r="8" spans="1:13" x14ac:dyDescent="0.35">
      <c r="B8" s="8" t="s">
        <v>1</v>
      </c>
      <c r="C8" s="10"/>
      <c r="D8" s="10"/>
      <c r="E8" s="10"/>
      <c r="F8" s="79" t="s">
        <v>135</v>
      </c>
      <c r="G8" s="79"/>
      <c r="H8" s="79"/>
      <c r="I8" s="79"/>
      <c r="J8" s="79"/>
      <c r="K8" s="24"/>
    </row>
    <row r="9" spans="1:13" x14ac:dyDescent="0.35">
      <c r="B9" s="8"/>
      <c r="C9" s="10"/>
      <c r="D9" s="10"/>
      <c r="E9" s="10"/>
      <c r="F9" s="10"/>
      <c r="G9" s="10"/>
      <c r="H9" s="7"/>
      <c r="I9" s="9"/>
      <c r="J9" s="9"/>
      <c r="K9" s="9"/>
    </row>
    <row r="10" spans="1:13" x14ac:dyDescent="0.35">
      <c r="B10" s="8" t="s">
        <v>2</v>
      </c>
      <c r="C10" s="10"/>
      <c r="D10" s="10"/>
      <c r="E10" s="10"/>
      <c r="F10" s="76">
        <v>42887</v>
      </c>
      <c r="G10" s="77"/>
      <c r="H10" s="77"/>
      <c r="I10" s="77"/>
      <c r="J10" s="77"/>
      <c r="K10" s="23"/>
    </row>
    <row r="11" spans="1:13" x14ac:dyDescent="0.35">
      <c r="B11" s="8"/>
      <c r="C11" s="10"/>
      <c r="D11" s="10"/>
      <c r="E11" s="10"/>
      <c r="F11" s="10"/>
      <c r="G11" s="10"/>
      <c r="H11" s="8"/>
      <c r="I11" s="10"/>
      <c r="J11" s="10"/>
      <c r="K11" s="10"/>
    </row>
    <row r="12" spans="1:13" s="45" customFormat="1" x14ac:dyDescent="0.35">
      <c r="B12" s="46"/>
      <c r="C12" s="47"/>
      <c r="D12" s="47"/>
      <c r="E12" s="47"/>
      <c r="F12" s="47"/>
      <c r="G12" s="47"/>
      <c r="H12" s="46"/>
      <c r="I12" s="47"/>
      <c r="J12" s="47"/>
      <c r="K12" s="47"/>
    </row>
    <row r="13" spans="1:13" s="13" customFormat="1" ht="13" x14ac:dyDescent="0.3">
      <c r="A13" s="49"/>
      <c r="B13" s="50"/>
      <c r="C13" s="81" t="s">
        <v>45</v>
      </c>
      <c r="D13" s="73"/>
      <c r="E13" s="73"/>
      <c r="F13" s="73"/>
      <c r="G13" s="73"/>
      <c r="H13" s="73"/>
      <c r="I13" s="73"/>
      <c r="J13" s="73"/>
      <c r="K13" s="73"/>
      <c r="L13" s="49"/>
      <c r="M13" s="49"/>
    </row>
    <row r="14" spans="1:13" s="13" customFormat="1" ht="13" x14ac:dyDescent="0.3">
      <c r="A14" s="49"/>
      <c r="B14" s="50"/>
      <c r="C14" s="13" t="s">
        <v>30</v>
      </c>
      <c r="D14" s="80" t="s">
        <v>130</v>
      </c>
      <c r="E14" s="73"/>
      <c r="F14" s="73"/>
      <c r="G14" s="73"/>
      <c r="H14" s="73"/>
      <c r="I14" s="73"/>
      <c r="J14" s="73"/>
      <c r="K14" s="51"/>
      <c r="L14" s="49"/>
      <c r="M14" s="49"/>
    </row>
    <row r="15" spans="1:13" s="13" customFormat="1" ht="12.5" x14ac:dyDescent="0.25">
      <c r="A15" s="49"/>
      <c r="C15" s="13" t="s">
        <v>31</v>
      </c>
      <c r="D15" s="73" t="s">
        <v>126</v>
      </c>
      <c r="E15" s="73"/>
      <c r="F15" s="73"/>
      <c r="G15" s="73"/>
      <c r="H15" s="73"/>
      <c r="I15" s="73"/>
      <c r="J15" s="73"/>
      <c r="K15" s="51"/>
      <c r="L15" s="49"/>
      <c r="M15" s="49"/>
    </row>
    <row r="16" spans="1:13" s="13" customFormat="1" ht="12.5" x14ac:dyDescent="0.25">
      <c r="A16" s="49"/>
      <c r="C16" s="13" t="s">
        <v>83</v>
      </c>
      <c r="D16" s="73" t="s">
        <v>64</v>
      </c>
      <c r="E16" s="73"/>
      <c r="F16" s="73"/>
      <c r="G16" s="73"/>
      <c r="H16" s="73"/>
      <c r="I16" s="73"/>
      <c r="J16" s="73"/>
      <c r="K16" s="51"/>
      <c r="L16" s="49"/>
      <c r="M16" s="49"/>
    </row>
    <row r="17" spans="1:13" s="13" customFormat="1" ht="12.5" x14ac:dyDescent="0.25">
      <c r="A17" s="49"/>
      <c r="C17" s="13" t="s">
        <v>63</v>
      </c>
      <c r="D17" s="73" t="s">
        <v>60</v>
      </c>
      <c r="E17" s="73"/>
      <c r="F17" s="73"/>
      <c r="G17" s="73"/>
      <c r="H17" s="73"/>
      <c r="I17" s="73"/>
      <c r="J17" s="73"/>
      <c r="K17" s="51"/>
      <c r="L17" s="49"/>
      <c r="M17" s="49"/>
    </row>
    <row r="18" spans="1:13" s="13" customFormat="1" ht="12.5" x14ac:dyDescent="0.25">
      <c r="A18" s="49"/>
      <c r="C18" s="13" t="s">
        <v>132</v>
      </c>
      <c r="D18" s="52" t="s">
        <v>138</v>
      </c>
      <c r="E18" s="53"/>
      <c r="F18" s="53"/>
      <c r="G18" s="53"/>
      <c r="H18" s="53"/>
      <c r="I18" s="53"/>
      <c r="J18" s="53"/>
      <c r="K18" s="51"/>
      <c r="L18" s="49"/>
      <c r="M18" s="49"/>
    </row>
    <row r="19" spans="1:13" s="13" customFormat="1" ht="12.5" x14ac:dyDescent="0.25">
      <c r="A19" s="49"/>
      <c r="C19" s="54" t="s">
        <v>84</v>
      </c>
      <c r="D19" s="73" t="s">
        <v>82</v>
      </c>
      <c r="E19" s="73"/>
      <c r="F19" s="73"/>
      <c r="G19" s="73"/>
      <c r="H19" s="73"/>
      <c r="I19" s="73"/>
      <c r="J19" s="73"/>
      <c r="K19" s="51"/>
      <c r="L19" s="49"/>
      <c r="M19" s="49"/>
    </row>
    <row r="20" spans="1:13" s="56" customFormat="1" ht="12.5" x14ac:dyDescent="0.25">
      <c r="A20" s="55"/>
      <c r="C20" s="13" t="s">
        <v>62</v>
      </c>
      <c r="D20" s="72" t="s">
        <v>133</v>
      </c>
      <c r="E20" s="73"/>
      <c r="F20" s="73"/>
      <c r="G20" s="73"/>
      <c r="H20" s="73"/>
      <c r="I20" s="73"/>
      <c r="J20" s="73"/>
      <c r="K20" s="53"/>
      <c r="L20" s="55"/>
      <c r="M20" s="55"/>
    </row>
    <row r="21" spans="1:13" s="13" customFormat="1" ht="12.5" x14ac:dyDescent="0.25">
      <c r="A21" s="49"/>
      <c r="C21" s="13" t="s">
        <v>137</v>
      </c>
      <c r="D21" s="73" t="s">
        <v>134</v>
      </c>
      <c r="E21" s="73"/>
      <c r="F21" s="73"/>
      <c r="G21" s="73"/>
      <c r="H21" s="73"/>
      <c r="I21" s="73"/>
      <c r="J21" s="73"/>
      <c r="K21" s="53"/>
      <c r="L21" s="49"/>
      <c r="M21" s="49"/>
    </row>
    <row r="22" spans="1:13" s="13" customFormat="1" ht="12.5" x14ac:dyDescent="0.25">
      <c r="A22" s="49"/>
      <c r="K22" s="51"/>
      <c r="L22" s="49"/>
      <c r="M22" s="49"/>
    </row>
    <row r="23" spans="1:13" s="13" customFormat="1" ht="12.5" x14ac:dyDescent="0.25">
      <c r="A23" s="49"/>
      <c r="C23" s="13" t="s">
        <v>35</v>
      </c>
      <c r="D23" s="13" t="s">
        <v>46</v>
      </c>
      <c r="K23" s="51"/>
      <c r="L23" s="49"/>
      <c r="M23" s="49"/>
    </row>
    <row r="24" spans="1:13" s="13" customFormat="1" ht="12.5" x14ac:dyDescent="0.25">
      <c r="A24" s="49"/>
      <c r="K24" s="51"/>
      <c r="L24" s="49"/>
      <c r="M24" s="49"/>
    </row>
    <row r="25" spans="1:13" s="13" customFormat="1" ht="13" thickBot="1" x14ac:dyDescent="0.3">
      <c r="B25" s="49"/>
      <c r="C25" s="49"/>
      <c r="D25" s="49"/>
      <c r="E25" s="49"/>
      <c r="F25" s="57"/>
      <c r="G25" s="49"/>
      <c r="H25" s="49"/>
      <c r="I25" s="49"/>
      <c r="J25" s="49"/>
      <c r="K25" s="49"/>
    </row>
    <row r="26" spans="1:13" s="13" customFormat="1" ht="13.5" thickTop="1" x14ac:dyDescent="0.25">
      <c r="A26" s="25"/>
      <c r="B26" s="26" t="s">
        <v>3</v>
      </c>
      <c r="C26" s="27"/>
      <c r="D26" s="27"/>
      <c r="E26" s="27"/>
      <c r="F26" s="28"/>
      <c r="G26" s="29" t="s">
        <v>4</v>
      </c>
      <c r="H26" s="29"/>
      <c r="I26" s="30"/>
      <c r="J26" s="26" t="s">
        <v>32</v>
      </c>
      <c r="K26" s="31"/>
    </row>
    <row r="27" spans="1:13" s="13" customFormat="1" ht="26" x14ac:dyDescent="0.25">
      <c r="A27" s="32"/>
      <c r="B27" s="1" t="s">
        <v>5</v>
      </c>
      <c r="C27" s="2" t="s">
        <v>6</v>
      </c>
      <c r="D27" s="2" t="s">
        <v>7</v>
      </c>
      <c r="E27" s="3" t="s">
        <v>8</v>
      </c>
      <c r="F27" s="1" t="s">
        <v>9</v>
      </c>
      <c r="G27" s="2" t="s">
        <v>10</v>
      </c>
      <c r="H27" s="2" t="s">
        <v>11</v>
      </c>
      <c r="I27" s="3" t="s">
        <v>12</v>
      </c>
      <c r="J27" s="1" t="s">
        <v>13</v>
      </c>
      <c r="K27" s="11" t="s">
        <v>14</v>
      </c>
    </row>
    <row r="28" spans="1:13" s="13" customFormat="1" ht="104" x14ac:dyDescent="0.25">
      <c r="A28" s="32"/>
      <c r="B28" s="4" t="s">
        <v>15</v>
      </c>
      <c r="C28" s="5" t="s">
        <v>16</v>
      </c>
      <c r="D28" s="5" t="s">
        <v>57</v>
      </c>
      <c r="E28" s="6" t="s">
        <v>17</v>
      </c>
      <c r="F28" s="4" t="s">
        <v>18</v>
      </c>
      <c r="G28" s="5" t="s">
        <v>19</v>
      </c>
      <c r="H28" s="5" t="s">
        <v>20</v>
      </c>
      <c r="I28" s="6" t="s">
        <v>21</v>
      </c>
      <c r="J28" s="4" t="s">
        <v>22</v>
      </c>
      <c r="K28" s="12" t="s">
        <v>34</v>
      </c>
    </row>
    <row r="29" spans="1:13" s="13" customFormat="1" ht="87.5" x14ac:dyDescent="0.25">
      <c r="A29" s="33"/>
      <c r="B29" s="34" t="s">
        <v>36</v>
      </c>
      <c r="C29" s="35" t="s">
        <v>65</v>
      </c>
      <c r="D29" s="35" t="s">
        <v>53</v>
      </c>
      <c r="E29" s="35" t="s">
        <v>58</v>
      </c>
      <c r="F29" s="36" t="s">
        <v>24</v>
      </c>
      <c r="G29" s="36" t="s">
        <v>25</v>
      </c>
      <c r="H29" s="15" t="s">
        <v>24</v>
      </c>
      <c r="I29" s="37" t="s">
        <v>110</v>
      </c>
      <c r="J29" s="16" t="s">
        <v>147</v>
      </c>
      <c r="K29" s="38" t="s">
        <v>24</v>
      </c>
    </row>
    <row r="30" spans="1:13" s="13" customFormat="1" ht="25" x14ac:dyDescent="0.25">
      <c r="A30" s="33"/>
      <c r="B30" s="34" t="s">
        <v>36</v>
      </c>
      <c r="C30" s="35" t="s">
        <v>52</v>
      </c>
      <c r="D30" s="35" t="s">
        <v>66</v>
      </c>
      <c r="E30" s="35" t="s">
        <v>67</v>
      </c>
      <c r="F30" s="36" t="s">
        <v>24</v>
      </c>
      <c r="G30" s="36" t="s">
        <v>25</v>
      </c>
      <c r="H30" s="15" t="s">
        <v>24</v>
      </c>
      <c r="I30" s="37" t="s">
        <v>52</v>
      </c>
      <c r="J30" s="17" t="s">
        <v>116</v>
      </c>
      <c r="K30" s="38" t="s">
        <v>24</v>
      </c>
    </row>
    <row r="31" spans="1:13" s="13" customFormat="1" ht="50" x14ac:dyDescent="0.25">
      <c r="A31" s="33"/>
      <c r="B31" s="34" t="s">
        <v>68</v>
      </c>
      <c r="C31" s="35" t="s">
        <v>127</v>
      </c>
      <c r="D31" s="35" t="s">
        <v>69</v>
      </c>
      <c r="E31" s="35" t="s">
        <v>70</v>
      </c>
      <c r="F31" s="36" t="s">
        <v>24</v>
      </c>
      <c r="G31" s="36" t="s">
        <v>24</v>
      </c>
      <c r="H31" s="15" t="s">
        <v>24</v>
      </c>
      <c r="I31" s="37" t="s">
        <v>71</v>
      </c>
      <c r="J31" s="17" t="s">
        <v>139</v>
      </c>
      <c r="K31" s="38" t="s">
        <v>24</v>
      </c>
    </row>
    <row r="32" spans="1:13" s="13" customFormat="1" ht="50" x14ac:dyDescent="0.25">
      <c r="A32" s="33"/>
      <c r="B32" s="34" t="s">
        <v>51</v>
      </c>
      <c r="C32" s="35" t="s">
        <v>128</v>
      </c>
      <c r="D32" s="35" t="s">
        <v>72</v>
      </c>
      <c r="E32" s="35" t="s">
        <v>75</v>
      </c>
      <c r="F32" s="36" t="s">
        <v>25</v>
      </c>
      <c r="G32" s="36" t="s">
        <v>25</v>
      </c>
      <c r="H32" s="15" t="s">
        <v>25</v>
      </c>
      <c r="I32" s="37" t="s">
        <v>85</v>
      </c>
      <c r="J32" s="17" t="s">
        <v>144</v>
      </c>
      <c r="K32" s="38" t="s">
        <v>24</v>
      </c>
    </row>
    <row r="33" spans="1:11" s="13" customFormat="1" ht="87.5" x14ac:dyDescent="0.25">
      <c r="A33" s="33"/>
      <c r="B33" s="34" t="s">
        <v>36</v>
      </c>
      <c r="C33" s="35" t="s">
        <v>38</v>
      </c>
      <c r="D33" s="35" t="s">
        <v>37</v>
      </c>
      <c r="E33" s="35" t="s">
        <v>47</v>
      </c>
      <c r="F33" s="36" t="s">
        <v>25</v>
      </c>
      <c r="G33" s="36" t="s">
        <v>25</v>
      </c>
      <c r="H33" s="15" t="s">
        <v>25</v>
      </c>
      <c r="I33" s="37" t="s">
        <v>86</v>
      </c>
      <c r="J33" s="17" t="s">
        <v>148</v>
      </c>
      <c r="K33" s="38" t="s">
        <v>24</v>
      </c>
    </row>
    <row r="34" spans="1:11" s="13" customFormat="1" ht="50" x14ac:dyDescent="0.25">
      <c r="A34" s="33"/>
      <c r="B34" s="34" t="s">
        <v>36</v>
      </c>
      <c r="C34" s="35" t="s">
        <v>55</v>
      </c>
      <c r="D34" s="35" t="s">
        <v>49</v>
      </c>
      <c r="E34" s="35" t="s">
        <v>50</v>
      </c>
      <c r="F34" s="36" t="s">
        <v>25</v>
      </c>
      <c r="G34" s="36" t="s">
        <v>25</v>
      </c>
      <c r="H34" s="15" t="s">
        <v>25</v>
      </c>
      <c r="I34" s="37" t="s">
        <v>87</v>
      </c>
      <c r="J34" s="17" t="s">
        <v>143</v>
      </c>
      <c r="K34" s="38" t="s">
        <v>24</v>
      </c>
    </row>
    <row r="35" spans="1:11" s="13" customFormat="1" ht="125" x14ac:dyDescent="0.25">
      <c r="A35" s="33"/>
      <c r="B35" s="34" t="s">
        <v>42</v>
      </c>
      <c r="C35" s="35" t="s">
        <v>73</v>
      </c>
      <c r="D35" s="35" t="s">
        <v>74</v>
      </c>
      <c r="E35" s="35" t="s">
        <v>70</v>
      </c>
      <c r="F35" s="36" t="s">
        <v>24</v>
      </c>
      <c r="G35" s="36" t="s">
        <v>25</v>
      </c>
      <c r="H35" s="15" t="s">
        <v>24</v>
      </c>
      <c r="I35" s="37" t="s">
        <v>88</v>
      </c>
      <c r="J35" s="17" t="s">
        <v>149</v>
      </c>
      <c r="K35" s="38" t="s">
        <v>24</v>
      </c>
    </row>
    <row r="36" spans="1:11" s="13" customFormat="1" ht="37.5" x14ac:dyDescent="0.25">
      <c r="A36" s="33"/>
      <c r="B36" s="34" t="s">
        <v>36</v>
      </c>
      <c r="C36" s="35" t="s">
        <v>89</v>
      </c>
      <c r="D36" s="35" t="s">
        <v>90</v>
      </c>
      <c r="E36" s="35" t="s">
        <v>91</v>
      </c>
      <c r="F36" s="39" t="s">
        <v>25</v>
      </c>
      <c r="G36" s="36" t="s">
        <v>25</v>
      </c>
      <c r="H36" s="15" t="s">
        <v>25</v>
      </c>
      <c r="I36" s="37" t="s">
        <v>92</v>
      </c>
      <c r="J36" s="17" t="s">
        <v>52</v>
      </c>
      <c r="K36" s="38" t="s">
        <v>24</v>
      </c>
    </row>
    <row r="37" spans="1:11" s="13" customFormat="1" ht="62.5" x14ac:dyDescent="0.25">
      <c r="A37" s="33"/>
      <c r="B37" s="34" t="s">
        <v>42</v>
      </c>
      <c r="C37" s="35" t="s">
        <v>93</v>
      </c>
      <c r="D37" s="35" t="s">
        <v>94</v>
      </c>
      <c r="E37" s="35" t="s">
        <v>95</v>
      </c>
      <c r="F37" s="36" t="s">
        <v>25</v>
      </c>
      <c r="G37" s="36" t="s">
        <v>25</v>
      </c>
      <c r="H37" s="15" t="s">
        <v>24</v>
      </c>
      <c r="I37" s="37" t="s">
        <v>111</v>
      </c>
      <c r="J37" s="17" t="s">
        <v>140</v>
      </c>
      <c r="K37" s="38" t="s">
        <v>23</v>
      </c>
    </row>
    <row r="38" spans="1:11" s="13" customFormat="1" ht="87.5" x14ac:dyDescent="0.25">
      <c r="A38" s="33"/>
      <c r="B38" s="34" t="s">
        <v>96</v>
      </c>
      <c r="C38" s="35" t="s">
        <v>97</v>
      </c>
      <c r="D38" s="35" t="s">
        <v>98</v>
      </c>
      <c r="E38" s="35" t="s">
        <v>99</v>
      </c>
      <c r="F38" s="36" t="s">
        <v>25</v>
      </c>
      <c r="G38" s="36" t="s">
        <v>24</v>
      </c>
      <c r="H38" s="15" t="s">
        <v>24</v>
      </c>
      <c r="I38" s="37" t="s">
        <v>100</v>
      </c>
      <c r="J38" s="17" t="s">
        <v>101</v>
      </c>
      <c r="K38" s="38" t="s">
        <v>24</v>
      </c>
    </row>
    <row r="39" spans="1:11" s="13" customFormat="1" ht="100" x14ac:dyDescent="0.25">
      <c r="A39" s="33"/>
      <c r="B39" s="34" t="s">
        <v>51</v>
      </c>
      <c r="C39" s="35" t="s">
        <v>102</v>
      </c>
      <c r="D39" s="35" t="s">
        <v>103</v>
      </c>
      <c r="E39" s="35" t="s">
        <v>104</v>
      </c>
      <c r="F39" s="36" t="s">
        <v>25</v>
      </c>
      <c r="G39" s="36" t="s">
        <v>24</v>
      </c>
      <c r="H39" s="15" t="s">
        <v>24</v>
      </c>
      <c r="I39" s="37" t="s">
        <v>105</v>
      </c>
      <c r="J39" s="17" t="s">
        <v>101</v>
      </c>
      <c r="K39" s="38" t="s">
        <v>24</v>
      </c>
    </row>
    <row r="40" spans="1:11" s="13" customFormat="1" ht="75" x14ac:dyDescent="0.25">
      <c r="A40" s="33"/>
      <c r="B40" s="34" t="s">
        <v>42</v>
      </c>
      <c r="C40" s="35" t="s">
        <v>106</v>
      </c>
      <c r="D40" s="35" t="s">
        <v>107</v>
      </c>
      <c r="E40" s="35" t="s">
        <v>108</v>
      </c>
      <c r="F40" s="36" t="s">
        <v>24</v>
      </c>
      <c r="G40" s="36" t="s">
        <v>24</v>
      </c>
      <c r="H40" s="15" t="s">
        <v>24</v>
      </c>
      <c r="I40" s="37" t="s">
        <v>108</v>
      </c>
      <c r="J40" s="17" t="s">
        <v>109</v>
      </c>
      <c r="K40" s="38" t="s">
        <v>24</v>
      </c>
    </row>
    <row r="41" spans="1:11" s="13" customFormat="1" ht="150" x14ac:dyDescent="0.25">
      <c r="A41" s="33"/>
      <c r="B41" s="34" t="s">
        <v>56</v>
      </c>
      <c r="C41" s="35" t="s">
        <v>113</v>
      </c>
      <c r="D41" s="35" t="s">
        <v>114</v>
      </c>
      <c r="E41" s="35" t="s">
        <v>115</v>
      </c>
      <c r="F41" s="36" t="s">
        <v>25</v>
      </c>
      <c r="G41" s="36" t="s">
        <v>25</v>
      </c>
      <c r="H41" s="15" t="s">
        <v>25</v>
      </c>
      <c r="I41" s="37" t="s">
        <v>125</v>
      </c>
      <c r="J41" s="18" t="s">
        <v>150</v>
      </c>
      <c r="K41" s="38" t="s">
        <v>24</v>
      </c>
    </row>
    <row r="42" spans="1:11" s="13" customFormat="1" ht="50" x14ac:dyDescent="0.25">
      <c r="A42" s="33"/>
      <c r="B42" s="34" t="s">
        <v>56</v>
      </c>
      <c r="C42" s="35" t="s">
        <v>116</v>
      </c>
      <c r="D42" s="35" t="s">
        <v>117</v>
      </c>
      <c r="E42" s="35" t="s">
        <v>118</v>
      </c>
      <c r="F42" s="36" t="s">
        <v>25</v>
      </c>
      <c r="G42" s="36" t="s">
        <v>25</v>
      </c>
      <c r="H42" s="15" t="s">
        <v>25</v>
      </c>
      <c r="I42" s="37" t="s">
        <v>119</v>
      </c>
      <c r="J42" s="19" t="s">
        <v>52</v>
      </c>
      <c r="K42" s="38" t="s">
        <v>24</v>
      </c>
    </row>
    <row r="43" spans="1:11" s="13" customFormat="1" ht="75" x14ac:dyDescent="0.25">
      <c r="A43" s="33"/>
      <c r="B43" s="34" t="s">
        <v>43</v>
      </c>
      <c r="C43" s="35" t="s">
        <v>52</v>
      </c>
      <c r="D43" s="35" t="s">
        <v>44</v>
      </c>
      <c r="E43" s="35" t="s">
        <v>54</v>
      </c>
      <c r="F43" s="36" t="s">
        <v>25</v>
      </c>
      <c r="G43" s="36" t="s">
        <v>25</v>
      </c>
      <c r="H43" s="15" t="s">
        <v>25</v>
      </c>
      <c r="I43" s="37" t="s">
        <v>112</v>
      </c>
      <c r="J43" s="17" t="s">
        <v>151</v>
      </c>
      <c r="K43" s="38" t="s">
        <v>24</v>
      </c>
    </row>
    <row r="44" spans="1:11" s="13" customFormat="1" ht="112.5" x14ac:dyDescent="0.25">
      <c r="A44" s="33"/>
      <c r="B44" s="34" t="s">
        <v>39</v>
      </c>
      <c r="C44" s="35" t="s">
        <v>52</v>
      </c>
      <c r="D44" s="35" t="s">
        <v>120</v>
      </c>
      <c r="E44" s="35" t="s">
        <v>48</v>
      </c>
      <c r="F44" s="36" t="s">
        <v>25</v>
      </c>
      <c r="G44" s="36" t="s">
        <v>25</v>
      </c>
      <c r="H44" s="15" t="s">
        <v>25</v>
      </c>
      <c r="I44" s="37" t="s">
        <v>131</v>
      </c>
      <c r="J44" s="19" t="s">
        <v>146</v>
      </c>
      <c r="K44" s="38" t="s">
        <v>24</v>
      </c>
    </row>
    <row r="45" spans="1:11" s="13" customFormat="1" ht="112.5" x14ac:dyDescent="0.25">
      <c r="A45" s="33"/>
      <c r="B45" s="34" t="s">
        <v>36</v>
      </c>
      <c r="C45" s="35" t="s">
        <v>121</v>
      </c>
      <c r="D45" s="35" t="s">
        <v>122</v>
      </c>
      <c r="E45" s="35" t="s">
        <v>123</v>
      </c>
      <c r="F45" s="36" t="s">
        <v>24</v>
      </c>
      <c r="G45" s="36" t="s">
        <v>25</v>
      </c>
      <c r="H45" s="15" t="s">
        <v>24</v>
      </c>
      <c r="I45" s="37" t="s">
        <v>124</v>
      </c>
      <c r="J45" s="20" t="s">
        <v>129</v>
      </c>
      <c r="K45" s="38" t="s">
        <v>24</v>
      </c>
    </row>
    <row r="46" spans="1:11" s="13" customFormat="1" ht="100" x14ac:dyDescent="0.25">
      <c r="A46" s="33"/>
      <c r="B46" s="34" t="s">
        <v>76</v>
      </c>
      <c r="C46" s="35" t="s">
        <v>77</v>
      </c>
      <c r="D46" s="35" t="s">
        <v>80</v>
      </c>
      <c r="E46" s="35" t="s">
        <v>78</v>
      </c>
      <c r="F46" s="36" t="s">
        <v>25</v>
      </c>
      <c r="G46" s="36" t="s">
        <v>25</v>
      </c>
      <c r="H46" s="15" t="s">
        <v>25</v>
      </c>
      <c r="I46" s="37" t="s">
        <v>79</v>
      </c>
      <c r="J46" s="19" t="s">
        <v>141</v>
      </c>
      <c r="K46" s="38" t="s">
        <v>24</v>
      </c>
    </row>
    <row r="47" spans="1:11" s="13" customFormat="1" ht="213" thickBot="1" x14ac:dyDescent="0.3">
      <c r="A47" s="33"/>
      <c r="B47" s="40" t="s">
        <v>59</v>
      </c>
      <c r="C47" s="41" t="s">
        <v>81</v>
      </c>
      <c r="D47" s="41" t="s">
        <v>61</v>
      </c>
      <c r="E47" s="41" t="s">
        <v>40</v>
      </c>
      <c r="F47" s="42" t="s">
        <v>25</v>
      </c>
      <c r="G47" s="42" t="s">
        <v>25</v>
      </c>
      <c r="H47" s="14" t="s">
        <v>25</v>
      </c>
      <c r="I47" s="43" t="s">
        <v>145</v>
      </c>
      <c r="J47" s="21" t="s">
        <v>152</v>
      </c>
      <c r="K47" s="44" t="s">
        <v>24</v>
      </c>
    </row>
    <row r="48" spans="1:11" s="13" customFormat="1" ht="13" thickTop="1" x14ac:dyDescent="0.25">
      <c r="A48" s="58"/>
      <c r="B48" s="32"/>
      <c r="C48" s="59"/>
      <c r="D48" s="59"/>
      <c r="E48" s="59"/>
      <c r="F48" s="60"/>
      <c r="G48" s="60"/>
      <c r="H48" s="60"/>
      <c r="I48" s="60"/>
      <c r="J48" s="59"/>
      <c r="K48" s="59"/>
    </row>
    <row r="49" spans="1:11" s="13" customFormat="1" ht="13" x14ac:dyDescent="0.3">
      <c r="A49" s="58"/>
      <c r="B49" s="61" t="s">
        <v>27</v>
      </c>
      <c r="C49" s="51" t="s">
        <v>28</v>
      </c>
      <c r="D49" s="51"/>
      <c r="E49" s="51"/>
      <c r="F49" s="51"/>
      <c r="G49" s="51"/>
      <c r="H49" s="50"/>
      <c r="I49" s="51"/>
      <c r="J49" s="51"/>
      <c r="K49" s="32"/>
    </row>
    <row r="50" spans="1:11" s="13" customFormat="1" ht="13" x14ac:dyDescent="0.3">
      <c r="A50" s="58"/>
      <c r="B50" s="50"/>
      <c r="C50" s="51" t="s">
        <v>29</v>
      </c>
      <c r="D50" s="51"/>
      <c r="E50" s="51"/>
      <c r="F50" s="51"/>
      <c r="G50" s="51"/>
      <c r="H50" s="50"/>
      <c r="I50" s="51"/>
      <c r="J50" s="51"/>
      <c r="K50" s="32"/>
    </row>
    <row r="51" spans="1:11" s="13" customFormat="1" ht="12.5" x14ac:dyDescent="0.25"/>
    <row r="52" spans="1:11" s="13" customFormat="1" ht="12.5" x14ac:dyDescent="0.25"/>
    <row r="53" spans="1:11" s="13" customFormat="1" ht="13" x14ac:dyDescent="0.3">
      <c r="A53" s="58"/>
      <c r="B53" s="50"/>
      <c r="C53" s="51"/>
      <c r="D53" s="51"/>
      <c r="E53" s="51"/>
      <c r="F53" s="51"/>
      <c r="G53" s="51"/>
      <c r="H53" s="50"/>
      <c r="I53" s="51"/>
      <c r="J53" s="51"/>
      <c r="K53" s="32"/>
    </row>
    <row r="54" spans="1:11" s="13" customFormat="1" ht="13" x14ac:dyDescent="0.3">
      <c r="A54" s="58"/>
      <c r="B54" s="50"/>
      <c r="C54" s="51"/>
      <c r="D54" s="51"/>
      <c r="E54" s="51"/>
      <c r="F54" s="51"/>
      <c r="G54" s="51"/>
      <c r="H54" s="50"/>
      <c r="I54" s="51"/>
      <c r="J54" s="51"/>
      <c r="K54" s="32"/>
    </row>
    <row r="55" spans="1:11" s="13" customFormat="1" ht="12.5" x14ac:dyDescent="0.25">
      <c r="A55" s="58"/>
      <c r="B55" s="32"/>
      <c r="C55" s="32"/>
      <c r="D55" s="32"/>
      <c r="E55" s="32"/>
      <c r="F55" s="57"/>
      <c r="G55" s="57"/>
      <c r="H55" s="57"/>
      <c r="I55" s="57"/>
      <c r="J55" s="32"/>
      <c r="K55" s="32"/>
    </row>
    <row r="56" spans="1:11" s="13" customFormat="1" ht="13" x14ac:dyDescent="0.3">
      <c r="A56" s="58"/>
      <c r="B56" s="32"/>
      <c r="C56" s="62" t="s">
        <v>23</v>
      </c>
      <c r="D56" s="62" t="s">
        <v>24</v>
      </c>
      <c r="E56" s="62" t="s">
        <v>25</v>
      </c>
      <c r="F56" s="62" t="s">
        <v>26</v>
      </c>
      <c r="G56" s="57"/>
      <c r="H56" s="57"/>
      <c r="I56" s="57"/>
      <c r="J56" s="32"/>
      <c r="K56" s="32"/>
    </row>
    <row r="57" spans="1:11" s="13" customFormat="1" ht="13" x14ac:dyDescent="0.3">
      <c r="A57" s="58"/>
      <c r="B57" s="63" t="s">
        <v>26</v>
      </c>
      <c r="C57" s="64">
        <v>4</v>
      </c>
      <c r="D57" s="65">
        <v>8</v>
      </c>
      <c r="E57" s="66">
        <v>12</v>
      </c>
      <c r="F57" s="67">
        <v>16</v>
      </c>
      <c r="G57" s="57"/>
      <c r="H57" s="57"/>
      <c r="I57" s="57"/>
      <c r="J57" s="32"/>
      <c r="K57" s="32"/>
    </row>
    <row r="58" spans="1:11" s="13" customFormat="1" ht="13" x14ac:dyDescent="0.3">
      <c r="A58" s="58"/>
      <c r="B58" s="63" t="s">
        <v>25</v>
      </c>
      <c r="C58" s="64">
        <v>3</v>
      </c>
      <c r="D58" s="65">
        <v>6</v>
      </c>
      <c r="E58" s="68">
        <v>9</v>
      </c>
      <c r="F58" s="67">
        <v>12</v>
      </c>
      <c r="G58" s="57"/>
      <c r="H58" s="57"/>
      <c r="I58" s="57"/>
      <c r="J58" s="32"/>
      <c r="K58" s="32"/>
    </row>
    <row r="59" spans="1:11" s="13" customFormat="1" ht="13" x14ac:dyDescent="0.3">
      <c r="A59" s="58"/>
      <c r="B59" s="63" t="s">
        <v>24</v>
      </c>
      <c r="C59" s="64">
        <v>2</v>
      </c>
      <c r="D59" s="64">
        <v>4</v>
      </c>
      <c r="E59" s="68">
        <v>6</v>
      </c>
      <c r="F59" s="65">
        <v>8</v>
      </c>
      <c r="G59" s="57"/>
      <c r="H59" s="57"/>
      <c r="I59" s="57"/>
      <c r="J59" s="32"/>
      <c r="K59" s="32"/>
    </row>
    <row r="60" spans="1:11" s="13" customFormat="1" ht="13" x14ac:dyDescent="0.3">
      <c r="A60" s="58"/>
      <c r="B60" s="63" t="s">
        <v>23</v>
      </c>
      <c r="C60" s="64">
        <v>1</v>
      </c>
      <c r="D60" s="64">
        <v>2</v>
      </c>
      <c r="E60" s="69">
        <v>3</v>
      </c>
      <c r="F60" s="64">
        <v>4</v>
      </c>
      <c r="G60" s="57"/>
      <c r="H60" s="57"/>
      <c r="I60" s="57"/>
      <c r="J60" s="32"/>
      <c r="K60" s="32"/>
    </row>
    <row r="61" spans="1:11" s="13" customFormat="1" ht="12.5" x14ac:dyDescent="0.25">
      <c r="A61" s="58"/>
      <c r="B61" s="49"/>
      <c r="C61" s="57"/>
      <c r="D61" s="57"/>
      <c r="E61" s="49"/>
      <c r="F61" s="57"/>
      <c r="G61" s="57"/>
      <c r="H61" s="57"/>
      <c r="I61" s="57"/>
      <c r="J61" s="32"/>
      <c r="K61" s="32"/>
    </row>
    <row r="62" spans="1:11" s="13" customFormat="1" ht="12.5" x14ac:dyDescent="0.25">
      <c r="A62" s="58"/>
      <c r="B62" s="32"/>
      <c r="C62" s="32"/>
      <c r="D62" s="32"/>
      <c r="E62" s="32"/>
      <c r="F62" s="57"/>
      <c r="G62" s="57"/>
      <c r="H62" s="57"/>
      <c r="I62" s="57"/>
      <c r="J62" s="32"/>
      <c r="K62" s="32"/>
    </row>
    <row r="63" spans="1:11" s="13" customFormat="1" ht="12.5" x14ac:dyDescent="0.25">
      <c r="A63" s="58"/>
      <c r="B63" s="32"/>
      <c r="C63" s="32"/>
      <c r="D63" s="32"/>
      <c r="E63" s="32"/>
      <c r="F63" s="57"/>
      <c r="G63" s="57"/>
      <c r="H63" s="57"/>
      <c r="I63" s="57"/>
      <c r="J63" s="32"/>
      <c r="K63" s="32"/>
    </row>
    <row r="64" spans="1:11" s="13" customFormat="1" ht="12.5" x14ac:dyDescent="0.25">
      <c r="A64" s="58"/>
      <c r="B64" s="32"/>
      <c r="C64" s="32"/>
      <c r="D64" s="32"/>
      <c r="E64" s="32"/>
      <c r="F64" s="57" t="s">
        <v>23</v>
      </c>
      <c r="G64" s="57"/>
      <c r="H64" s="70" t="e">
        <f>IF(#REF!="",0,IF(#REF!="Very low",1,IF(#REF!="Low",2,IF(#REF!="Medium",3,IF(#REF!="High",4,F43)))))</f>
        <v>#REF!</v>
      </c>
      <c r="I64" s="70" t="e">
        <f>IF(#REF!="",0,IF(#REF!="Very low",1,IF(#REF!="Low",2,IF(#REF!="Medium",3,IF(#REF!="High",4,G43)))))</f>
        <v>#REF!</v>
      </c>
      <c r="J64" s="71" t="e">
        <f>IF(H64*I64=0,"",IF(H64*I64&gt;0.5,H64*I64))</f>
        <v>#REF!</v>
      </c>
      <c r="K64" s="32" t="e">
        <f>IF(J64="","",IF(J64&lt;5, "Low",IF(J64&lt;11,"Medium",IF(J64&gt;11,"High"))))</f>
        <v>#REF!</v>
      </c>
    </row>
    <row r="65" spans="1:11" s="13" customFormat="1" ht="12.5" x14ac:dyDescent="0.25">
      <c r="A65" s="58"/>
      <c r="B65" s="32"/>
      <c r="C65" s="32"/>
      <c r="D65" s="32"/>
      <c r="E65" s="32"/>
      <c r="F65" s="57" t="s">
        <v>24</v>
      </c>
      <c r="G65" s="57"/>
      <c r="H65" s="70">
        <f>IF(F43="",0,IF(F43="Very low",1,IF(F43="Low",2,IF(F43="Medium",3,IF(F43="High",4,#REF!)))))</f>
        <v>3</v>
      </c>
      <c r="I65" s="70">
        <f>IF(G43="",0,IF(G43="Very low",1,IF(G43="Low",2,IF(G43="Medium",3,IF(G43="High",4,#REF!)))))</f>
        <v>3</v>
      </c>
      <c r="J65" s="71">
        <f t="shared" ref="J65:J83" si="0">IF(H65*I65=0,"",IF(H65*I65&gt;0.5,H65*I65))</f>
        <v>9</v>
      </c>
      <c r="K65" s="32" t="str">
        <f t="shared" ref="K65:K83" si="1">IF(J65="","",IF(J65&lt;5, "Low",IF(J65&lt;11,"Medium",IF(J65&gt;11,"High"))))</f>
        <v>Medium</v>
      </c>
    </row>
    <row r="66" spans="1:11" s="13" customFormat="1" ht="12.5" x14ac:dyDescent="0.25">
      <c r="A66" s="58"/>
      <c r="B66" s="32"/>
      <c r="C66" s="32"/>
      <c r="D66" s="32"/>
      <c r="E66" s="32"/>
      <c r="F66" s="57" t="s">
        <v>25</v>
      </c>
      <c r="G66" s="57"/>
      <c r="H66" s="70" t="e">
        <f>IF(#REF!="",0,IF(#REF!="Very low",1,IF(#REF!="Low",2,IF(#REF!="Medium",3,IF(#REF!="High",4,F29)))))</f>
        <v>#REF!</v>
      </c>
      <c r="I66" s="70" t="e">
        <f>IF(#REF!="",0,IF(#REF!="Very low",1,IF(#REF!="Low",2,IF(#REF!="Medium",3,IF(#REF!="High",4,G29)))))</f>
        <v>#REF!</v>
      </c>
      <c r="J66" s="71" t="e">
        <f t="shared" si="0"/>
        <v>#REF!</v>
      </c>
      <c r="K66" s="32" t="e">
        <f t="shared" si="1"/>
        <v>#REF!</v>
      </c>
    </row>
    <row r="67" spans="1:11" s="13" customFormat="1" ht="12.5" x14ac:dyDescent="0.25">
      <c r="A67" s="58"/>
      <c r="B67" s="32"/>
      <c r="C67" s="32"/>
      <c r="D67" s="32"/>
      <c r="E67" s="32"/>
      <c r="F67" s="57" t="s">
        <v>26</v>
      </c>
      <c r="G67" s="57"/>
      <c r="H67" s="70">
        <f>IF(F29="",0,IF(F29="Very low",1,IF(F29="Low",2,IF(F29="Medium",3,IF(F29="High",4,F30)))))</f>
        <v>2</v>
      </c>
      <c r="I67" s="70">
        <f>IF(G29="",0,IF(G29="Very low",1,IF(G29="Low",2,IF(G29="Medium",3,IF(G29="High",4,G30)))))</f>
        <v>3</v>
      </c>
      <c r="J67" s="71">
        <f t="shared" si="0"/>
        <v>6</v>
      </c>
      <c r="K67" s="32" t="str">
        <f t="shared" si="1"/>
        <v>Medium</v>
      </c>
    </row>
    <row r="68" spans="1:11" s="13" customFormat="1" ht="12.5" x14ac:dyDescent="0.25">
      <c r="A68" s="58"/>
      <c r="B68" s="32"/>
      <c r="C68" s="32"/>
      <c r="D68" s="32"/>
      <c r="E68" s="32"/>
      <c r="F68" s="57"/>
      <c r="G68" s="57"/>
      <c r="H68" s="70">
        <f>IF(F30="",0,IF(F30="Very low",1,IF(F30="Low",2,IF(F30="Medium",3,IF(F30="High",4,#REF!)))))</f>
        <v>2</v>
      </c>
      <c r="I68" s="70">
        <f>IF(G30="",0,IF(G30="Very low",1,IF(G30="Low",2,IF(G30="Medium",3,IF(G30="High",4,#REF!)))))</f>
        <v>3</v>
      </c>
      <c r="J68" s="71">
        <f t="shared" si="0"/>
        <v>6</v>
      </c>
      <c r="K68" s="32" t="str">
        <f t="shared" si="1"/>
        <v>Medium</v>
      </c>
    </row>
    <row r="69" spans="1:11" s="13" customFormat="1" ht="12.5" x14ac:dyDescent="0.25">
      <c r="A69" s="58"/>
      <c r="B69" s="32"/>
      <c r="C69" s="32"/>
      <c r="D69" s="32"/>
      <c r="E69" s="32"/>
      <c r="F69" s="57"/>
      <c r="G69" s="57"/>
      <c r="H69" s="70" t="e">
        <f>IF(#REF!="",0,IF(#REF!="Very low",1,IF(#REF!="Low",2,IF(#REF!="Medium",3,IF(#REF!="High",4,#REF!)))))</f>
        <v>#REF!</v>
      </c>
      <c r="I69" s="70" t="e">
        <f>IF(#REF!="",0,IF(#REF!="Very low",1,IF(#REF!="Low",2,IF(#REF!="Medium",3,IF(#REF!="High",4,#REF!)))))</f>
        <v>#REF!</v>
      </c>
      <c r="J69" s="71" t="e">
        <f t="shared" si="0"/>
        <v>#REF!</v>
      </c>
      <c r="K69" s="32" t="e">
        <f t="shared" si="1"/>
        <v>#REF!</v>
      </c>
    </row>
    <row r="70" spans="1:11" s="13" customFormat="1" ht="12.5" x14ac:dyDescent="0.25">
      <c r="A70" s="58"/>
      <c r="B70" s="32"/>
      <c r="C70" s="32"/>
      <c r="D70" s="32"/>
      <c r="E70" s="32"/>
      <c r="F70" s="57"/>
      <c r="G70" s="57"/>
      <c r="H70" s="70" t="e">
        <f>IF(#REF!="",0,IF(#REF!="Very low",1,IF(#REF!="Low",2,IF(#REF!="Medium",3,IF(#REF!="High",4,#REF!)))))</f>
        <v>#REF!</v>
      </c>
      <c r="I70" s="70" t="e">
        <f>IF(#REF!="",0,IF(#REF!="Very low",1,IF(#REF!="Low",2,IF(#REF!="Medium",3,IF(#REF!="High",4,#REF!)))))</f>
        <v>#REF!</v>
      </c>
      <c r="J70" s="71" t="e">
        <f t="shared" si="0"/>
        <v>#REF!</v>
      </c>
      <c r="K70" s="32" t="e">
        <f t="shared" si="1"/>
        <v>#REF!</v>
      </c>
    </row>
    <row r="71" spans="1:11" s="13" customFormat="1" ht="12.5" x14ac:dyDescent="0.25">
      <c r="A71" s="58"/>
      <c r="B71" s="32"/>
      <c r="C71" s="32"/>
      <c r="D71" s="32"/>
      <c r="E71" s="32"/>
      <c r="F71" s="57"/>
      <c r="G71" s="57"/>
      <c r="H71" s="70" t="e">
        <f>IF(#REF!="",0,IF(#REF!="Very low",1,IF(#REF!="Low",2,IF(#REF!="Medium",3,IF(#REF!="High",4,#REF!)))))</f>
        <v>#REF!</v>
      </c>
      <c r="I71" s="70" t="e">
        <f>IF(#REF!="",0,IF(#REF!="Very low",1,IF(#REF!="Low",2,IF(#REF!="Medium",3,IF(#REF!="High",4,#REF!)))))</f>
        <v>#REF!</v>
      </c>
      <c r="J71" s="71" t="e">
        <f t="shared" si="0"/>
        <v>#REF!</v>
      </c>
      <c r="K71" s="32" t="e">
        <f t="shared" si="1"/>
        <v>#REF!</v>
      </c>
    </row>
    <row r="72" spans="1:11" s="13" customFormat="1" ht="12.5" x14ac:dyDescent="0.25">
      <c r="A72" s="58"/>
      <c r="B72" s="32"/>
      <c r="C72" s="57" t="s">
        <v>23</v>
      </c>
      <c r="D72" s="57" t="s">
        <v>24</v>
      </c>
      <c r="E72" s="57" t="s">
        <v>25</v>
      </c>
      <c r="F72" s="57" t="s">
        <v>26</v>
      </c>
      <c r="G72" s="57"/>
      <c r="H72" s="70" t="e">
        <f>IF(#REF!="",0,IF(#REF!="Very low",1,IF(#REF!="Low",2,IF(#REF!="Medium",3,IF(#REF!="High",4,#REF!)))))</f>
        <v>#REF!</v>
      </c>
      <c r="I72" s="70" t="e">
        <f>IF(#REF!="",0,IF(#REF!="Very low",1,IF(#REF!="Low",2,IF(#REF!="Medium",3,IF(#REF!="High",4,#REF!)))))</f>
        <v>#REF!</v>
      </c>
      <c r="J72" s="71" t="e">
        <f t="shared" si="0"/>
        <v>#REF!</v>
      </c>
      <c r="K72" s="32" t="e">
        <f t="shared" si="1"/>
        <v>#REF!</v>
      </c>
    </row>
    <row r="73" spans="1:11" s="13" customFormat="1" ht="12.5" x14ac:dyDescent="0.25">
      <c r="A73" s="58"/>
      <c r="B73" s="57" t="s">
        <v>23</v>
      </c>
      <c r="C73" s="64">
        <v>1</v>
      </c>
      <c r="D73" s="64">
        <v>2</v>
      </c>
      <c r="E73" s="69">
        <v>3</v>
      </c>
      <c r="F73" s="64">
        <v>4</v>
      </c>
      <c r="G73" s="57"/>
      <c r="H73" s="70" t="e">
        <f>IF(#REF!="",0,IF(#REF!="Very low",1,IF(#REF!="Low",2,IF(#REF!="Medium",3,IF(#REF!="High",4,#REF!)))))</f>
        <v>#REF!</v>
      </c>
      <c r="I73" s="70" t="e">
        <f>IF(#REF!="",0,IF(#REF!="Very low",1,IF(#REF!="Low",2,IF(#REF!="Medium",3,IF(#REF!="High",4,#REF!)))))</f>
        <v>#REF!</v>
      </c>
      <c r="J73" s="71" t="e">
        <f t="shared" si="0"/>
        <v>#REF!</v>
      </c>
      <c r="K73" s="32" t="e">
        <f t="shared" si="1"/>
        <v>#REF!</v>
      </c>
    </row>
    <row r="74" spans="1:11" s="13" customFormat="1" ht="12.5" x14ac:dyDescent="0.25">
      <c r="A74" s="58"/>
      <c r="B74" s="57" t="s">
        <v>24</v>
      </c>
      <c r="C74" s="64">
        <v>2</v>
      </c>
      <c r="D74" s="64">
        <v>4</v>
      </c>
      <c r="E74" s="68">
        <v>6</v>
      </c>
      <c r="F74" s="65">
        <v>8</v>
      </c>
      <c r="G74" s="57"/>
      <c r="H74" s="70" t="e">
        <f>IF(#REF!="",0,IF(#REF!="Very low",1,IF(#REF!="Low",2,IF(#REF!="Medium",3,IF(#REF!="High",4,#REF!)))))</f>
        <v>#REF!</v>
      </c>
      <c r="I74" s="70" t="e">
        <f>IF(#REF!="",0,IF(#REF!="Very low",1,IF(#REF!="Low",2,IF(#REF!="Medium",3,IF(#REF!="High",4,#REF!)))))</f>
        <v>#REF!</v>
      </c>
      <c r="J74" s="71" t="e">
        <f t="shared" si="0"/>
        <v>#REF!</v>
      </c>
      <c r="K74" s="32" t="e">
        <f t="shared" si="1"/>
        <v>#REF!</v>
      </c>
    </row>
    <row r="75" spans="1:11" s="13" customFormat="1" ht="12.5" x14ac:dyDescent="0.25">
      <c r="A75" s="58"/>
      <c r="B75" s="57" t="s">
        <v>25</v>
      </c>
      <c r="C75" s="64">
        <v>3</v>
      </c>
      <c r="D75" s="65">
        <v>6</v>
      </c>
      <c r="E75" s="68">
        <v>9</v>
      </c>
      <c r="F75" s="67">
        <v>12</v>
      </c>
      <c r="G75" s="57"/>
      <c r="H75" s="70" t="e">
        <f>IF(#REF!="",0,IF(#REF!="Very low",1,IF(#REF!="Low",2,IF(#REF!="Medium",3,IF(#REF!="High",4,#REF!)))))</f>
        <v>#REF!</v>
      </c>
      <c r="I75" s="70" t="e">
        <f>IF(#REF!="",0,IF(#REF!="Very low",1,IF(#REF!="Low",2,IF(#REF!="Medium",3,IF(#REF!="High",4,#REF!)))))</f>
        <v>#REF!</v>
      </c>
      <c r="J75" s="71" t="e">
        <f t="shared" si="0"/>
        <v>#REF!</v>
      </c>
      <c r="K75" s="32" t="e">
        <f t="shared" si="1"/>
        <v>#REF!</v>
      </c>
    </row>
    <row r="76" spans="1:11" s="13" customFormat="1" ht="12.5" x14ac:dyDescent="0.25">
      <c r="A76" s="58"/>
      <c r="B76" s="57" t="s">
        <v>26</v>
      </c>
      <c r="C76" s="64">
        <v>4</v>
      </c>
      <c r="D76" s="65">
        <v>8</v>
      </c>
      <c r="E76" s="66">
        <v>12</v>
      </c>
      <c r="F76" s="67">
        <v>16</v>
      </c>
      <c r="G76" s="57"/>
      <c r="H76" s="70" t="e">
        <f>IF(#REF!="",0,IF(#REF!="Very low",1,IF(#REF!="Low",2,IF(#REF!="Medium",3,IF(#REF!="High",4,#REF!)))))</f>
        <v>#REF!</v>
      </c>
      <c r="I76" s="70" t="e">
        <f>IF(#REF!="",0,IF(#REF!="Very low",1,IF(#REF!="Low",2,IF(#REF!="Medium",3,IF(#REF!="High",4,#REF!)))))</f>
        <v>#REF!</v>
      </c>
      <c r="J76" s="71" t="e">
        <f t="shared" si="0"/>
        <v>#REF!</v>
      </c>
      <c r="K76" s="32" t="e">
        <f t="shared" si="1"/>
        <v>#REF!</v>
      </c>
    </row>
    <row r="77" spans="1:11" s="13" customFormat="1" ht="12.5" x14ac:dyDescent="0.25">
      <c r="A77" s="58"/>
      <c r="B77" s="57"/>
      <c r="C77" s="57"/>
      <c r="D77" s="57"/>
      <c r="F77" s="57"/>
      <c r="G77" s="57"/>
      <c r="H77" s="70" t="e">
        <f>IF(#REF!="",0,IF(#REF!="Very low",1,IF(#REF!="Low",2,IF(#REF!="Medium",3,IF(#REF!="High",4,#REF!)))))</f>
        <v>#REF!</v>
      </c>
      <c r="I77" s="70" t="e">
        <f>IF(#REF!="",0,IF(#REF!="Very low",1,IF(#REF!="Low",2,IF(#REF!="Medium",3,IF(#REF!="High",4,#REF!)))))</f>
        <v>#REF!</v>
      </c>
      <c r="J77" s="71" t="e">
        <f t="shared" si="0"/>
        <v>#REF!</v>
      </c>
      <c r="K77" s="32" t="e">
        <f t="shared" si="1"/>
        <v>#REF!</v>
      </c>
    </row>
    <row r="78" spans="1:11" s="13" customFormat="1" ht="12.5" x14ac:dyDescent="0.25">
      <c r="A78" s="58"/>
      <c r="B78" s="32"/>
      <c r="C78" s="32"/>
      <c r="D78" s="32"/>
      <c r="E78" s="32"/>
      <c r="F78" s="57"/>
      <c r="G78" s="57"/>
      <c r="H78" s="70" t="e">
        <f>IF(#REF!="",0,IF(#REF!="Very low",1,IF(#REF!="Low",2,IF(#REF!="Medium",3,IF(#REF!="High",4,#REF!)))))</f>
        <v>#REF!</v>
      </c>
      <c r="I78" s="70" t="e">
        <f>IF(#REF!="",0,IF(#REF!="Very low",1,IF(#REF!="Low",2,IF(#REF!="Medium",3,IF(#REF!="High",4,#REF!)))))</f>
        <v>#REF!</v>
      </c>
      <c r="J78" s="71" t="e">
        <f t="shared" si="0"/>
        <v>#REF!</v>
      </c>
      <c r="K78" s="32" t="e">
        <f t="shared" si="1"/>
        <v>#REF!</v>
      </c>
    </row>
    <row r="79" spans="1:11" s="13" customFormat="1" ht="12.5" x14ac:dyDescent="0.25">
      <c r="A79" s="58"/>
      <c r="B79" s="32"/>
      <c r="C79" s="32"/>
      <c r="D79" s="32"/>
      <c r="E79" s="32"/>
      <c r="F79" s="57"/>
      <c r="G79" s="57"/>
      <c r="H79" s="70" t="e">
        <f>IF(#REF!="",0,IF(#REF!="Very low",1,IF(#REF!="Low",2,IF(#REF!="Medium",3,IF(#REF!="High",4,#REF!)))))</f>
        <v>#REF!</v>
      </c>
      <c r="I79" s="70" t="e">
        <f>IF(#REF!="",0,IF(#REF!="Very low",1,IF(#REF!="Low",2,IF(#REF!="Medium",3,IF(#REF!="High",4,#REF!)))))</f>
        <v>#REF!</v>
      </c>
      <c r="J79" s="71" t="e">
        <f t="shared" si="0"/>
        <v>#REF!</v>
      </c>
      <c r="K79" s="32" t="e">
        <f t="shared" si="1"/>
        <v>#REF!</v>
      </c>
    </row>
    <row r="80" spans="1:11" s="13" customFormat="1" ht="12.5" x14ac:dyDescent="0.25">
      <c r="A80" s="58"/>
      <c r="B80" s="32"/>
      <c r="C80" s="32"/>
      <c r="D80" s="32"/>
      <c r="E80" s="32"/>
      <c r="F80" s="57"/>
      <c r="G80" s="57"/>
      <c r="H80" s="70" t="e">
        <f>IF(#REF!="",0,IF(#REF!="Very low",1,IF(#REF!="Low",2,IF(#REF!="Medium",3,IF(#REF!="High",4,#REF!)))))</f>
        <v>#REF!</v>
      </c>
      <c r="I80" s="70" t="e">
        <f>IF(#REF!="",0,IF(#REF!="Very low",1,IF(#REF!="Low",2,IF(#REF!="Medium",3,IF(#REF!="High",4,#REF!)))))</f>
        <v>#REF!</v>
      </c>
      <c r="J80" s="71" t="e">
        <f t="shared" si="0"/>
        <v>#REF!</v>
      </c>
      <c r="K80" s="32" t="e">
        <f t="shared" si="1"/>
        <v>#REF!</v>
      </c>
    </row>
    <row r="81" spans="1:11" s="13" customFormat="1" ht="12.5" x14ac:dyDescent="0.25">
      <c r="A81" s="58"/>
      <c r="B81" s="32"/>
      <c r="C81" s="32"/>
      <c r="D81" s="32"/>
      <c r="E81" s="32"/>
      <c r="F81" s="57"/>
      <c r="G81" s="57"/>
      <c r="H81" s="70" t="e">
        <f>IF(#REF!="",0,IF(#REF!="Very low",1,IF(#REF!="Low",2,IF(#REF!="Medium",3,IF(#REF!="High",4,#REF!)))))</f>
        <v>#REF!</v>
      </c>
      <c r="I81" s="70" t="e">
        <f>IF(#REF!="",0,IF(#REF!="Very low",1,IF(#REF!="Low",2,IF(#REF!="Medium",3,IF(#REF!="High",4,#REF!)))))</f>
        <v>#REF!</v>
      </c>
      <c r="J81" s="71" t="e">
        <f t="shared" si="0"/>
        <v>#REF!</v>
      </c>
      <c r="K81" s="32" t="e">
        <f t="shared" si="1"/>
        <v>#REF!</v>
      </c>
    </row>
    <row r="82" spans="1:11" s="13" customFormat="1" ht="12.5" x14ac:dyDescent="0.25">
      <c r="A82" s="58"/>
      <c r="B82" s="32"/>
      <c r="C82" s="32"/>
      <c r="D82" s="32"/>
      <c r="E82" s="32"/>
      <c r="F82" s="57"/>
      <c r="G82" s="57"/>
      <c r="H82" s="70" t="e">
        <f>IF(#REF!="",0,IF(#REF!="Very low",1,IF(#REF!="Low",2,IF(#REF!="Medium",3,IF(#REF!="High",4,#REF!)))))</f>
        <v>#REF!</v>
      </c>
      <c r="I82" s="70" t="e">
        <f>IF(#REF!="",0,IF(#REF!="Very low",1,IF(#REF!="Low",2,IF(#REF!="Medium",3,IF(#REF!="High",4,#REF!)))))</f>
        <v>#REF!</v>
      </c>
      <c r="J82" s="71" t="e">
        <f t="shared" si="0"/>
        <v>#REF!</v>
      </c>
      <c r="K82" s="32" t="e">
        <f t="shared" si="1"/>
        <v>#REF!</v>
      </c>
    </row>
    <row r="83" spans="1:11" s="13" customFormat="1" ht="12.5" x14ac:dyDescent="0.25">
      <c r="A83" s="58"/>
      <c r="B83" s="32"/>
      <c r="C83" s="32"/>
      <c r="D83" s="32"/>
      <c r="E83" s="32"/>
      <c r="F83" s="57"/>
      <c r="G83" s="57"/>
      <c r="H83" s="70" t="e">
        <f>IF(#REF!="",0,IF(#REF!="Very low",1,IF(#REF!="Low",2,IF(#REF!="Medium",3,IF(#REF!="High",4,F48)))))</f>
        <v>#REF!</v>
      </c>
      <c r="I83" s="70" t="e">
        <f>IF(#REF!="",0,IF(#REF!="Very low",1,IF(#REF!="Low",2,IF(#REF!="Medium",3,IF(#REF!="High",4,G48)))))</f>
        <v>#REF!</v>
      </c>
      <c r="J83" s="71" t="e">
        <f t="shared" si="0"/>
        <v>#REF!</v>
      </c>
      <c r="K83" s="32" t="e">
        <f t="shared" si="1"/>
        <v>#REF!</v>
      </c>
    </row>
    <row r="84" spans="1:11" s="13" customFormat="1" ht="12.5" x14ac:dyDescent="0.25">
      <c r="A84" s="58"/>
      <c r="B84" s="32"/>
      <c r="C84" s="32"/>
      <c r="D84" s="32"/>
      <c r="E84" s="32"/>
      <c r="F84" s="57"/>
      <c r="G84" s="57"/>
      <c r="H84" s="57"/>
      <c r="I84" s="57"/>
      <c r="J84" s="32"/>
      <c r="K84" s="32"/>
    </row>
    <row r="85" spans="1:11" s="13" customFormat="1" ht="12.5" x14ac:dyDescent="0.25">
      <c r="A85" s="32"/>
      <c r="B85" s="32"/>
      <c r="C85" s="32"/>
      <c r="D85" s="32"/>
      <c r="E85" s="32"/>
      <c r="F85" s="57"/>
      <c r="G85" s="57"/>
      <c r="H85" s="57"/>
      <c r="I85" s="57"/>
      <c r="J85" s="32"/>
      <c r="K85" s="32"/>
    </row>
    <row r="86" spans="1:11" s="13" customFormat="1" ht="12.5" x14ac:dyDescent="0.25">
      <c r="A86" s="32"/>
      <c r="B86" s="32"/>
      <c r="C86" s="32"/>
      <c r="D86" s="32"/>
      <c r="E86" s="32"/>
      <c r="F86" s="57"/>
      <c r="G86" s="57"/>
      <c r="H86" s="57"/>
      <c r="I86" s="57"/>
      <c r="J86" s="32"/>
      <c r="K86" s="32"/>
    </row>
    <row r="87" spans="1:11" s="13" customFormat="1" ht="12.5" x14ac:dyDescent="0.25">
      <c r="A87" s="32"/>
      <c r="B87" s="32"/>
      <c r="C87" s="32"/>
      <c r="D87" s="32"/>
      <c r="E87" s="32"/>
      <c r="F87" s="57"/>
      <c r="G87" s="57"/>
      <c r="H87" s="57"/>
      <c r="I87" s="57"/>
      <c r="J87" s="32"/>
      <c r="K87" s="32"/>
    </row>
  </sheetData>
  <sheetProtection selectLockedCells="1"/>
  <mergeCells count="13">
    <mergeCell ref="D20:J20"/>
    <mergeCell ref="D21:J21"/>
    <mergeCell ref="D19:J19"/>
    <mergeCell ref="B2:I2"/>
    <mergeCell ref="F10:J10"/>
    <mergeCell ref="F4:J4"/>
    <mergeCell ref="F6:J6"/>
    <mergeCell ref="F8:J8"/>
    <mergeCell ref="D14:J14"/>
    <mergeCell ref="C13:K13"/>
    <mergeCell ref="D17:J17"/>
    <mergeCell ref="D16:J16"/>
    <mergeCell ref="D15:J15"/>
  </mergeCells>
  <phoneticPr fontId="0" type="noConversion"/>
  <dataValidations count="6">
    <dataValidation type="list" allowBlank="1" showInputMessage="1" showErrorMessage="1" sqref="F29:G32 F46:G47 F43:G44 F34:G35" xr:uid="{00000000-0002-0000-0000-000000000000}">
      <formula1>$F$64:$F$68</formula1>
    </dataValidation>
    <dataValidation type="list" allowBlank="1" showInputMessage="1" showErrorMessage="1" sqref="F33:G33" xr:uid="{00000000-0002-0000-0000-000001000000}">
      <formula1>$F$56:$F$60</formula1>
    </dataValidation>
    <dataValidation type="list" allowBlank="1" showInputMessage="1" showErrorMessage="1" sqref="F36:G36" xr:uid="{00000000-0002-0000-0000-000002000000}">
      <formula1>$F$48:$F$55</formula1>
    </dataValidation>
    <dataValidation type="list" allowBlank="1" showInputMessage="1" showErrorMessage="1" sqref="F37:G40" xr:uid="{00000000-0002-0000-0000-000003000000}">
      <formula1>$F$49:$F$55</formula1>
    </dataValidation>
    <dataValidation type="list" allowBlank="1" showInputMessage="1" showErrorMessage="1" sqref="F41:G42" xr:uid="{00000000-0002-0000-0000-000004000000}">
      <formula1>$F$50:$F$56</formula1>
    </dataValidation>
    <dataValidation type="list" allowBlank="1" showInputMessage="1" showErrorMessage="1" sqref="F45:G45" xr:uid="{00000000-0002-0000-0000-000005000000}">
      <formula1>$F$54:$F$58</formula1>
    </dataValidation>
  </dataValidations>
  <pageMargins left="0.74803149606299213" right="0.74803149606299213" top="0.98425196850393704" bottom="0.98425196850393704" header="0.51181102362204722" footer="0.51181102362204722"/>
  <pageSetup paperSize="8" orientation="landscape" r:id="rId1"/>
  <headerFooter alignWithMargins="0">
    <oddHeader>&amp;C&amp;F</oddHeader>
    <oddFooter>Page &amp;P</oddFooter>
  </headerFooter>
  <rowBreaks count="2" manualBreakCount="2">
    <brk id="42" max="16383" man="1"/>
    <brk id="46"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be56660-2c31-41ef-bc00-23e72f632f2a">REGU-632-397</_dlc_DocId>
    <_dlc_DocIdUrl xmlns="9be56660-2c31-41ef-bc00-23e72f632f2a">
      <Url>https://cyfoethnaturiolcymru.sharepoint.com/teams/Regulatory/wasters/wain/_layouts/15/DocIdRedir.aspx?ID=REGU-632-397</Url>
      <Description>REGU-632-397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NRW Word Document" ma:contentTypeID="0x01010067EB80C5FE939D4A9B3D8BA62129B7F501005C2964981E94FD45B2F5886F38D3CF02" ma:contentTypeVersion="551" ma:contentTypeDescription="" ma:contentTypeScope="" ma:versionID="8b0e29160f5a4d58e56a523ede96f58a">
  <xsd:schema xmlns:xsd="http://www.w3.org/2001/XMLSchema" xmlns:xs="http://www.w3.org/2001/XMLSchema" xmlns:p="http://schemas.microsoft.com/office/2006/metadata/properties" xmlns:ns2="9be56660-2c31-41ef-bc00-23e72f632f2a" targetNamespace="http://schemas.microsoft.com/office/2006/metadata/properties" ma:root="true" ma:fieldsID="f45977c00e73a0a92893de7201d3fb8c"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8499d3b-94a8-4059-8763-489d4400b14a" ContentTypeId="0x01010067EB80C5FE939D4A9B3D8BA62129B7F5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013812B-DEF1-4718-8D76-C62108056C45}">
  <ds:schemaRefs>
    <ds:schemaRef ds:uri="http://schemas.microsoft.com/sharepoint/v3/contenttype/forms"/>
  </ds:schemaRefs>
</ds:datastoreItem>
</file>

<file path=customXml/itemProps2.xml><?xml version="1.0" encoding="utf-8"?>
<ds:datastoreItem xmlns:ds="http://schemas.openxmlformats.org/officeDocument/2006/customXml" ds:itemID="{F27CF895-E9CE-42F6-8FEA-43F3257AA23C}">
  <ds:schemaRefs>
    <ds:schemaRef ds:uri="http://purl.org/dc/terms/"/>
    <ds:schemaRef ds:uri="http://schemas.microsoft.com/office/2006/documentManagement/types"/>
    <ds:schemaRef ds:uri="http://www.w3.org/XML/1998/namespace"/>
    <ds:schemaRef ds:uri="http://schemas.openxmlformats.org/package/2006/metadata/core-properties"/>
    <ds:schemaRef ds:uri="http://purl.org/dc/dcmitype/"/>
    <ds:schemaRef ds:uri="http://schemas.microsoft.com/office/2006/metadata/properties"/>
    <ds:schemaRef ds:uri="http://purl.org/dc/elements/1.1/"/>
    <ds:schemaRef ds:uri="9be56660-2c31-41ef-bc00-23e72f632f2a"/>
    <ds:schemaRef ds:uri="http://schemas.microsoft.com/office/infopath/2007/PartnerControls"/>
  </ds:schemaRefs>
</ds:datastoreItem>
</file>

<file path=customXml/itemProps3.xml><?xml version="1.0" encoding="utf-8"?>
<ds:datastoreItem xmlns:ds="http://schemas.openxmlformats.org/officeDocument/2006/customXml" ds:itemID="{F19B38C8-EEB5-408A-AAA4-18CA80CE9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4F5183-B641-485E-A7FE-AE5385330D15}">
  <ds:schemaRefs>
    <ds:schemaRef ds:uri="Microsoft.SharePoint.Taxonomy.ContentTypeSync"/>
  </ds:schemaRefs>
</ds:datastoreItem>
</file>

<file path=customXml/itemProps5.xml><?xml version="1.0" encoding="utf-8"?>
<ds:datastoreItem xmlns:ds="http://schemas.openxmlformats.org/officeDocument/2006/customXml" ds:itemID="{B2EFCA2A-0E5E-4F3C-8A7A-439D186851D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Standard Permit GRA1</vt:lpstr>
      <vt:lpstr>'Standard Permit GRA1'!Print_Titles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 Wheadon</dc:creator>
  <cp:lastModifiedBy>Evans, Samantha</cp:lastModifiedBy>
  <cp:lastPrinted>2010-03-03T14:43:34Z</cp:lastPrinted>
  <dcterms:created xsi:type="dcterms:W3CDTF">2005-05-04T08:30:35Z</dcterms:created>
  <dcterms:modified xsi:type="dcterms:W3CDTF">2023-05-02T10:43:46Z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-2070672309</vt:i4>
  </property>
  <property fmtid="{D5CDD505-2E9C-101B-9397-08002B2CF9AE}" pid="3" name="_NewReviewCycle">
    <vt:lpwstr/>
  </property>
  <property fmtid="{D5CDD505-2E9C-101B-9397-08002B2CF9AE}" pid="4" name="_EmailSubject">
    <vt:lpwstr>Webpages &amp; permits and GRAs</vt:lpwstr>
  </property>
  <property fmtid="{D5CDD505-2E9C-101B-9397-08002B2CF9AE}" pid="5" name="_AuthorEmail">
    <vt:lpwstr>cormac.quigley@environment-agency.gov.uk</vt:lpwstr>
  </property>
  <property fmtid="{D5CDD505-2E9C-101B-9397-08002B2CF9AE}" pid="6" name="_AuthorEmailDisplayName">
    <vt:lpwstr>Quigley, Cormac</vt:lpwstr>
  </property>
  <property fmtid="{D5CDD505-2E9C-101B-9397-08002B2CF9AE}" pid="7" name="_PreviousAdHocReviewCycleID">
    <vt:i4>-483698472</vt:i4>
  </property>
  <property fmtid="{D5CDD505-2E9C-101B-9397-08002B2CF9AE}" pid="8" name="_ReviewingToolsShownOnce">
    <vt:lpwstr/>
  </property>
  <property fmtid="{D5CDD505-2E9C-101B-9397-08002B2CF9AE}" pid="9" name="ContentTypeId">
    <vt:lpwstr>0x01010067EB80C5FE939D4A9B3D8BA62129B7F501005C2964981E94FD45B2F5886F38D3CF02</vt:lpwstr>
  </property>
  <property fmtid="{D5CDD505-2E9C-101B-9397-08002B2CF9AE}" pid="10" name="_dlc_DocIdItemGuid">
    <vt:lpwstr>98456d60-bed3-4669-90e4-f4a8d3eeb4ed</vt:lpwstr>
  </property>
</Properties>
</file>