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cyfoethnaturiolcymru-my.sharepoint.com/personal/samantha_evans_cyfoethnaturiolcymru_gov_uk/Documents/Desktop/"/>
    </mc:Choice>
  </mc:AlternateContent>
  <xr:revisionPtr revIDLastSave="0" documentId="8_{3B1EC047-D188-4436-AC89-478EDC98B0FF}" xr6:coauthVersionLast="47" xr6:coauthVersionMax="47" xr10:uidLastSave="{00000000-0000-0000-0000-000000000000}"/>
  <bookViews>
    <workbookView xWindow="-110" yWindow="-110" windowWidth="19420" windowHeight="10420" xr2:uid="{00000000-000D-0000-FFFF-FFFF00000000}"/>
  </bookViews>
  <sheets>
    <sheet name="Standard Permit GR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9" i="1" l="1"/>
  <c r="J89" i="1" s="1"/>
  <c r="K89" i="1" s="1"/>
  <c r="I89" i="1"/>
  <c r="H88" i="1"/>
  <c r="I88" i="1"/>
  <c r="J88" i="1" s="1"/>
  <c r="K88" i="1" s="1"/>
  <c r="H87" i="1"/>
  <c r="J87" i="1" s="1"/>
  <c r="K87" i="1" s="1"/>
  <c r="I87" i="1"/>
  <c r="H86" i="1"/>
  <c r="I86" i="1"/>
  <c r="J86" i="1" s="1"/>
  <c r="K86" i="1" s="1"/>
  <c r="H85" i="1"/>
  <c r="J85" i="1" s="1"/>
  <c r="K85" i="1" s="1"/>
  <c r="I85" i="1"/>
  <c r="H84" i="1"/>
  <c r="I84" i="1"/>
  <c r="J84" i="1" s="1"/>
  <c r="K84" i="1" s="1"/>
  <c r="H83" i="1"/>
  <c r="J83" i="1" s="1"/>
  <c r="K83" i="1" s="1"/>
  <c r="I83" i="1"/>
  <c r="H82" i="1"/>
  <c r="I82" i="1"/>
  <c r="J82" i="1" s="1"/>
  <c r="K82" i="1" s="1"/>
  <c r="H81" i="1"/>
  <c r="J81" i="1" s="1"/>
  <c r="K81" i="1" s="1"/>
  <c r="I81" i="1"/>
  <c r="H80" i="1"/>
  <c r="I80" i="1"/>
  <c r="J80" i="1" s="1"/>
  <c r="K80" i="1" s="1"/>
  <c r="H79" i="1"/>
  <c r="J79" i="1" s="1"/>
  <c r="K79" i="1" s="1"/>
  <c r="I79" i="1"/>
  <c r="H78" i="1"/>
  <c r="I78" i="1"/>
  <c r="J78" i="1" s="1"/>
  <c r="K78" i="1" s="1"/>
  <c r="H77" i="1"/>
  <c r="J77" i="1" s="1"/>
  <c r="K77" i="1" s="1"/>
  <c r="I77" i="1"/>
  <c r="H76" i="1"/>
  <c r="I76" i="1"/>
  <c r="J76" i="1" s="1"/>
  <c r="K76" i="1" s="1"/>
  <c r="H75" i="1"/>
  <c r="J75" i="1" s="1"/>
  <c r="K75" i="1" s="1"/>
  <c r="I75" i="1"/>
  <c r="H74" i="1"/>
  <c r="I74" i="1"/>
  <c r="J74" i="1" s="1"/>
  <c r="K74" i="1" s="1"/>
  <c r="I73" i="1"/>
  <c r="J73" i="1" s="1"/>
  <c r="K73" i="1" s="1"/>
  <c r="H73" i="1"/>
  <c r="I72" i="1"/>
  <c r="H72" i="1"/>
  <c r="J72" i="1"/>
  <c r="K72" i="1"/>
  <c r="H71" i="1"/>
  <c r="J71" i="1" s="1"/>
  <c r="K71" i="1" s="1"/>
  <c r="I71" i="1"/>
  <c r="H70" i="1"/>
  <c r="I70" i="1"/>
  <c r="J70" i="1" s="1"/>
  <c r="K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36" authorId="0" shapeId="0" xr:uid="{00000000-0006-0000-0000-000001000000}">
      <text>
        <r>
          <rPr>
            <b/>
            <sz val="10"/>
            <color indexed="81"/>
            <rFont val="Arial"/>
            <family val="2"/>
          </rPr>
          <t xml:space="preserve">Receptors </t>
        </r>
        <r>
          <rPr>
            <sz val="10"/>
            <color indexed="81"/>
            <rFont val="Arial"/>
            <family val="2"/>
          </rPr>
          <t>to consider should include: atmosphere, land, surface waters, groundwater, humans, wildlife and their habitats. A single receptor may be at risk from several different sources and all must be addressed.</t>
        </r>
        <r>
          <rPr>
            <sz val="8"/>
            <color indexed="81"/>
            <rFont val="Tahoma"/>
          </rPr>
          <t xml:space="preserve">
</t>
        </r>
      </text>
    </comment>
    <comment ref="C36" authorId="0" shapeId="0" xr:uid="{00000000-0006-0000-0000-000002000000}">
      <text>
        <r>
          <rPr>
            <sz val="10"/>
            <color indexed="81"/>
            <rFont val="Arial"/>
            <family val="2"/>
          </rPr>
          <t xml:space="preserve">The </t>
        </r>
        <r>
          <rPr>
            <b/>
            <sz val="10"/>
            <color indexed="81"/>
            <rFont val="Arial"/>
            <family val="2"/>
          </rPr>
          <t>Source</t>
        </r>
        <r>
          <rPr>
            <sz val="10"/>
            <color indexed="81"/>
            <rFont val="Arial"/>
            <family val="2"/>
          </rPr>
          <t xml:space="preserve"> of hazard will be the activity or operation taking place for which a particular hazard may arise.</t>
        </r>
      </text>
    </comment>
    <comment ref="D36" authorId="0" shapeId="0" xr:uid="{00000000-0006-0000-0000-000003000000}">
      <text>
        <r>
          <rPr>
            <b/>
            <sz val="10"/>
            <color indexed="81"/>
            <rFont val="Arial"/>
            <family val="2"/>
          </rPr>
          <t xml:space="preserve">Harm </t>
        </r>
        <r>
          <rPr>
            <sz val="10"/>
            <color indexed="81"/>
            <rFont val="Arial"/>
            <family val="2"/>
          </rPr>
          <t>may arise when a specific hazard is realised.</t>
        </r>
      </text>
    </comment>
    <comment ref="E36" authorId="0" shapeId="0" xr:uid="{00000000-0006-0000-0000-000004000000}">
      <text>
        <r>
          <rPr>
            <b/>
            <sz val="10"/>
            <color indexed="81"/>
            <rFont val="Arial"/>
            <family val="2"/>
          </rPr>
          <t>Pathways</t>
        </r>
        <r>
          <rPr>
            <sz val="10"/>
            <color indexed="81"/>
            <rFont val="Arial"/>
            <family val="2"/>
          </rPr>
          <t xml:space="preserve"> are the routes or means by which defined hazards may potentially realise their consequences at the receptors.</t>
        </r>
        <r>
          <rPr>
            <sz val="8"/>
            <color indexed="81"/>
            <rFont val="Tahoma"/>
          </rPr>
          <t xml:space="preserve">
</t>
        </r>
      </text>
    </comment>
    <comment ref="F36" authorId="0" shapeId="0" xr:uid="{00000000-0006-0000-0000-000005000000}">
      <text>
        <r>
          <rPr>
            <b/>
            <sz val="10"/>
            <color indexed="81"/>
            <rFont val="Arial"/>
            <family val="2"/>
          </rPr>
          <t>Probability of  exposure</t>
        </r>
        <r>
          <rPr>
            <sz val="10"/>
            <color indexed="81"/>
            <rFont val="Arial"/>
            <family val="2"/>
          </rPr>
          <t xml:space="preserve"> is the likelihood of the receptors being exposed to the hazard.  Example definitions:
</t>
        </r>
        <r>
          <rPr>
            <b/>
            <sz val="10"/>
            <color indexed="81"/>
            <rFont val="Arial"/>
            <family val="2"/>
          </rPr>
          <t xml:space="preserve">High </t>
        </r>
        <r>
          <rPr>
            <sz val="10"/>
            <color indexed="81"/>
            <rFont val="Arial"/>
            <family val="2"/>
          </rPr>
          <t xml:space="preserve">– exposure is probable: direct exposure likely with no / few barriers between hazard source and receptor;
</t>
        </r>
        <r>
          <rPr>
            <b/>
            <sz val="10"/>
            <color indexed="81"/>
            <rFont val="Arial"/>
            <family val="2"/>
          </rPr>
          <t>Medium</t>
        </r>
        <r>
          <rPr>
            <sz val="10"/>
            <color indexed="81"/>
            <rFont val="Arial"/>
            <family val="2"/>
          </rPr>
          <t xml:space="preserve">  – exposure is fairly probable: feasible exposure possible - barriers to exposure less controllable;
</t>
        </r>
        <r>
          <rPr>
            <b/>
            <sz val="10"/>
            <color indexed="81"/>
            <rFont val="Arial"/>
            <family val="2"/>
          </rPr>
          <t>Low</t>
        </r>
        <r>
          <rPr>
            <sz val="10"/>
            <color indexed="81"/>
            <rFont val="Arial"/>
            <family val="2"/>
          </rPr>
          <t xml:space="preserve"> – exposure is unlikely: several barriers exist between hazards source and receptors to mitigate against exposure:
</t>
        </r>
        <r>
          <rPr>
            <b/>
            <sz val="10"/>
            <color indexed="81"/>
            <rFont val="Arial"/>
            <family val="2"/>
          </rPr>
          <t xml:space="preserve">Very Low </t>
        </r>
        <r>
          <rPr>
            <sz val="10"/>
            <color indexed="81"/>
            <rFont val="Arial"/>
            <family val="2"/>
          </rPr>
          <t>– exposure is very unlikely: effective, multiple barriers in place to mitigate against exposure.</t>
        </r>
        <r>
          <rPr>
            <sz val="8"/>
            <color indexed="81"/>
            <rFont val="Tahoma"/>
          </rPr>
          <t xml:space="preserve">
</t>
        </r>
      </text>
    </comment>
    <comment ref="G36" authorId="0" shapeId="0" xr:uid="{00000000-0006-0000-0000-000006000000}">
      <text>
        <r>
          <rPr>
            <sz val="10"/>
            <color indexed="81"/>
            <rFont val="Arial"/>
            <family val="2"/>
          </rPr>
          <t xml:space="preserve">The </t>
        </r>
        <r>
          <rPr>
            <b/>
            <sz val="10"/>
            <color indexed="81"/>
            <rFont val="Arial"/>
            <family val="2"/>
          </rPr>
          <t xml:space="preserve">consequences </t>
        </r>
        <r>
          <rPr>
            <sz val="10"/>
            <color indexed="81"/>
            <rFont val="Arial"/>
            <family val="2"/>
          </rPr>
          <t>of a hazard being realised may be actual or potential harm.  
This will include be on a high/medium/low/very low score using attributes and scaling to consider 'harm'.</t>
        </r>
        <r>
          <rPr>
            <sz val="8"/>
            <color indexed="81"/>
            <rFont val="Tahoma"/>
          </rPr>
          <t xml:space="preserve">
</t>
        </r>
      </text>
    </comment>
    <comment ref="H36" authorId="0" shapeId="0" xr:uid="{00000000-0006-0000-0000-000007000000}">
      <text>
        <r>
          <rPr>
            <b/>
            <sz val="10"/>
            <color indexed="81"/>
            <rFont val="Arial"/>
            <family val="2"/>
          </rPr>
          <t>Magnitude of the risk</t>
        </r>
        <r>
          <rPr>
            <sz val="10"/>
            <color indexed="81"/>
            <rFont val="Arial"/>
            <family val="2"/>
          </rPr>
          <t xml:space="preserve"> is determined by combining the probability with the magnitude of the potential consequences</t>
        </r>
        <r>
          <rPr>
            <sz val="8"/>
            <color indexed="81"/>
            <rFont val="Tahoma"/>
          </rPr>
          <t xml:space="preserve">
</t>
        </r>
        <r>
          <rPr>
            <b/>
            <sz val="10"/>
            <color indexed="81"/>
            <rFont val="Arial"/>
            <family val="2"/>
          </rPr>
          <t>High risks</t>
        </r>
        <r>
          <rPr>
            <sz val="10"/>
            <color indexed="81"/>
            <rFont val="Arial"/>
            <family val="2"/>
          </rPr>
          <t xml:space="preserve"> require additional assessment and active management
</t>
        </r>
        <r>
          <rPr>
            <b/>
            <sz val="10"/>
            <color indexed="81"/>
            <rFont val="Arial"/>
            <family val="2"/>
          </rPr>
          <t>Medium risks</t>
        </r>
        <r>
          <rPr>
            <sz val="10"/>
            <color indexed="81"/>
            <rFont val="Arial"/>
            <family val="2"/>
          </rPr>
          <t xml:space="preserve"> require additional assessment and may require active management/monitoring 
</t>
        </r>
        <r>
          <rPr>
            <b/>
            <sz val="10"/>
            <color indexed="81"/>
            <rFont val="Arial"/>
            <family val="2"/>
          </rPr>
          <t>Low and very low risks</t>
        </r>
        <r>
          <rPr>
            <sz val="10"/>
            <color indexed="81"/>
            <rFont val="Arial"/>
            <family val="2"/>
          </rPr>
          <t xml:space="preserve"> require periodic review.</t>
        </r>
      </text>
    </comment>
    <comment ref="J36" authorId="0" shapeId="0" xr:uid="{00000000-0006-0000-0000-000008000000}">
      <text>
        <r>
          <rPr>
            <b/>
            <sz val="10"/>
            <color indexed="81"/>
            <rFont val="Arial"/>
            <family val="2"/>
          </rPr>
          <t xml:space="preserve">Risk management </t>
        </r>
        <r>
          <rPr>
            <sz val="10"/>
            <color indexed="81"/>
            <rFont val="Arial"/>
            <family val="2"/>
          </rPr>
          <t xml:space="preserve">involves breaking or limiting the source-pathway-receptor linkage to reduce risk.  
</t>
        </r>
        <r>
          <rPr>
            <sz val="8"/>
            <color indexed="81"/>
            <rFont val="Tahoma"/>
          </rPr>
          <t xml:space="preserve">
</t>
        </r>
      </text>
    </comment>
  </commentList>
</comments>
</file>

<file path=xl/sharedStrings.xml><?xml version="1.0" encoding="utf-8"?>
<sst xmlns="http://schemas.openxmlformats.org/spreadsheetml/2006/main" count="265" uniqueCount="160">
  <si>
    <t>Location:</t>
  </si>
  <si>
    <t>Risk assessment carried out by:</t>
  </si>
  <si>
    <t>Date:</t>
  </si>
  <si>
    <t>Data and information</t>
  </si>
  <si>
    <t>Judgement</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</si>
  <si>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</si>
  <si>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</si>
  <si>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</si>
  <si>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</si>
  <si>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</si>
  <si>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</si>
  <si>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</si>
  <si>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</si>
  <si>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</si>
  <si>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</si>
  <si>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</si>
  <si>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</si>
  <si>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</si>
  <si>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</si>
  <si>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</si>
  <si>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</si>
  <si>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</si>
  <si>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</si>
  <si>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</si>
  <si>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Very low</t>
  </si>
  <si>
    <t>Low</t>
  </si>
  <si>
    <t>Medium</t>
  </si>
  <si>
    <t>High</t>
  </si>
  <si>
    <t xml:space="preserve">Notes: </t>
  </si>
  <si>
    <t xml:space="preserve">Red triangle indicates comment containing supporting information </t>
  </si>
  <si>
    <t xml:space="preserve">Yellow columns contain drop down menus that allow automatic evaluation of risk in green column </t>
  </si>
  <si>
    <t>Parameter 1</t>
  </si>
  <si>
    <t>Parameter 2</t>
  </si>
  <si>
    <t>Parameter 3</t>
  </si>
  <si>
    <t>Action (by permitting)</t>
  </si>
  <si>
    <t>Applies to all potential locations.</t>
  </si>
  <si>
    <t>What is the magnitude of the risk after management? (This residual risk will be controlled by Compliance Assessment).</t>
  </si>
  <si>
    <t>Location of environmentally sensitive sites (km / m):</t>
  </si>
  <si>
    <t>Parameter 4</t>
  </si>
  <si>
    <t>Parameter 6</t>
  </si>
  <si>
    <t>Abbreviations:</t>
  </si>
  <si>
    <t>Local human population</t>
  </si>
  <si>
    <t>Nuisance - dust on cars, clothing etc.</t>
  </si>
  <si>
    <t>Nuisance, loss of amenity</t>
  </si>
  <si>
    <t>Odour</t>
  </si>
  <si>
    <t>Harm to human health, nuisance, loss of amenity</t>
  </si>
  <si>
    <t>Air transport and over land</t>
  </si>
  <si>
    <t>Pests (e.g. flies)</t>
  </si>
  <si>
    <t xml:space="preserve">Insect pests can multiply on permitted wastes, particularly in summer months </t>
  </si>
  <si>
    <t>Flood waters</t>
  </si>
  <si>
    <t>Direct run-off from site across ground surface, via surface water drains, ditches etc.</t>
  </si>
  <si>
    <t>Groundwater</t>
  </si>
  <si>
    <t>Any</t>
  </si>
  <si>
    <t>Standard Facility:</t>
  </si>
  <si>
    <t>Nuisance, loss of amenity and harm to animal health</t>
  </si>
  <si>
    <t>Local residents often sensitive to litter.</t>
  </si>
  <si>
    <t>Local residents often sensitive to odour.</t>
  </si>
  <si>
    <t>Local human population and local environment</t>
  </si>
  <si>
    <t>Direct physical contact</t>
  </si>
  <si>
    <t xml:space="preserve">Abstraction from watercourse downstream of facility (for agricultural or potable use). </t>
  </si>
  <si>
    <t>Acute effects, closure of abstraction intakes.</t>
  </si>
  <si>
    <t>Parameter 7</t>
  </si>
  <si>
    <t>and from areas of the facility not used for the storage or treatment of wastes.</t>
  </si>
  <si>
    <t>The scope of the permit and associated rules is defined by the following risk criteria:</t>
  </si>
  <si>
    <t>SR - Standard Rule</t>
  </si>
  <si>
    <t xml:space="preserve">As above </t>
  </si>
  <si>
    <t>Air transport then deposition</t>
  </si>
  <si>
    <t>Releases of particulate matter (dusts) and micro-organisms (bioaerosols).</t>
  </si>
  <si>
    <t>Air transport then inhalation.</t>
  </si>
  <si>
    <t>Local human population, livestock and wildlife.</t>
  </si>
  <si>
    <t>Waste, litter and mud on local roads</t>
  </si>
  <si>
    <t>Vehicles entering and leaving site.</t>
  </si>
  <si>
    <t>Scavenging animals and scavenging birds</t>
  </si>
  <si>
    <t>Flooding of site</t>
  </si>
  <si>
    <t>If waste is washed off site it may contaminate buildings / gardens / natural habitats downstream.</t>
  </si>
  <si>
    <t>All on-site hazards: wastes; machinery and vehicles.</t>
  </si>
  <si>
    <t>Bodily injury</t>
  </si>
  <si>
    <t>Acute effects: oxygen depletion, fish kill and algal blooms</t>
  </si>
  <si>
    <t>Transport through soil/groundwater then extraction at borehole.</t>
  </si>
  <si>
    <t>Risk of accidental combustion of waste is moderate.</t>
  </si>
  <si>
    <t>Nuisance, loss of amenity, loss of sleep.</t>
  </si>
  <si>
    <t xml:space="preserve">Noise through the air and vibration through the ground. </t>
  </si>
  <si>
    <t>Local residents often sensitive to noise and vibration</t>
  </si>
  <si>
    <t>Local human population and / or livestock after gaining unauthorised access to the waste operation</t>
  </si>
  <si>
    <t>Local human population and local environment.</t>
  </si>
  <si>
    <t xml:space="preserve">Protected sites -  European sites and SSSIs  </t>
  </si>
  <si>
    <t xml:space="preserve">The activities shall not be carried out within 200m of a European Site (candidate or Special Area of Conservation,  </t>
  </si>
  <si>
    <t>proposed or Special Protection Area or Ramsar site) or a Site of Special Scientific Interest (SSSI).</t>
  </si>
  <si>
    <t>As above</t>
  </si>
  <si>
    <t>Contaminated waters used for recreational purposes</t>
  </si>
  <si>
    <t>Harm to human health - respiratory irritation and illness.</t>
  </si>
  <si>
    <t>Nuisance, loss of amenity, road traffic accidents.</t>
  </si>
  <si>
    <t>Direct contact or ingestion</t>
  </si>
  <si>
    <t>Harm to human health - skin damage or gastro-intestinal illness.</t>
  </si>
  <si>
    <t>Unlikely to occur, but might restrict recreational use.</t>
  </si>
  <si>
    <t xml:space="preserve">Waste operations may cause harm to and deterioration of nature conservation sites. </t>
  </si>
  <si>
    <t>Direct run-off from site across ground surface, via surface water drains, ditches etc. then abstraction.</t>
  </si>
  <si>
    <t>Watercourse must have medium / high flow for abstraction to be permitted, which will dilute contaminated run-off.</t>
  </si>
  <si>
    <t>Chronic effects: contamination of groundwater, requiring treatment of water or closure of borehole.</t>
  </si>
  <si>
    <t>As above.  Indirect run-off via the soil layer</t>
  </si>
  <si>
    <t>Noise and vibration</t>
  </si>
  <si>
    <t>Arson and / or vandalism causing the release of polluting materials to air (smoke or fumes), water or land.</t>
  </si>
  <si>
    <t xml:space="preserve">Respiratory irritation, illness and nuisance to local population.  Injury to staff, firefighters or arsonists/vandals. Pollution of water or land. </t>
  </si>
  <si>
    <t>Air transport of smoke.  Spillages and contaminated firewater by direct run-off from site and via surface water drains and ditches.</t>
  </si>
  <si>
    <t>Parameter 5</t>
  </si>
  <si>
    <t>The only point source discharges to controlled waters or groundwater, are surface water from the roofs of buildings</t>
  </si>
  <si>
    <t xml:space="preserve">Litter </t>
  </si>
  <si>
    <t>Harm to human health - from waste carried off site and faeces.  Nuisance and  loss of amenity.</t>
  </si>
  <si>
    <t>Accidental fire causing the release of polluting materials to air (smoke or fumes), water or land.</t>
  </si>
  <si>
    <t>Respiratory irritation, illness and nuisance to local population.  Injury to staff or firefighters. Pollution of water or land.</t>
  </si>
  <si>
    <t>As above.</t>
  </si>
  <si>
    <t>Harm to protected site through toxic contamination, nutrient enrichment, smothering, disturbance, predation etc.</t>
  </si>
  <si>
    <t>All surface waters close to and downstream of site.</t>
  </si>
  <si>
    <t>Quantity of waste accepted at the facility: less than 5,000 tonnes per annum.</t>
  </si>
  <si>
    <t>As above. Appropriate measures could include clearing litter arising from the activities from affected areas outside the site.</t>
  </si>
  <si>
    <t>Permitted waste types are non-hazardous therefore only a medium magnitude risk is estimated.</t>
  </si>
  <si>
    <t>Waste types are non-hazardous so harm is likely to be temporary and reversible.</t>
  </si>
  <si>
    <t xml:space="preserve">Hazardous waste are not permitted.  Wastes are not stored in buildings or inside secure containers so they could be washed off-site, which will add to the volume of the post-flood clean up workload, rather than the hazard.  </t>
  </si>
  <si>
    <t>There is potential for contaminated rainwater run-off or leachate from permitted waste types.</t>
  </si>
  <si>
    <t>Road safety, local residents often sensitive to mud on roads.</t>
  </si>
  <si>
    <t>SR - emissions shall be free from odour….  SR (if required) - odour management plan.  Effects will be reduced by SR (no buildings).</t>
  </si>
  <si>
    <t>SR - emissions shall be free from noise and vibration......  SR (if required) - noise and vibration management plan.  Effects will be reduced by SR (no buildings).</t>
  </si>
  <si>
    <t>SR - activities shall be managed and operated in accordance with a management system (will include site security measures to prevent unauthorised access).</t>
  </si>
  <si>
    <t>Spillage of liquids, leachate from waste, contaminated rainwater run-off from waste e.g. containing suspended solids.</t>
  </si>
  <si>
    <t>or workplace and the quantity of waste accepted at the facility shall be less than 5,000 tonnes per annum.</t>
  </si>
  <si>
    <t>Local residents often sensitive to dust.</t>
  </si>
  <si>
    <t>low</t>
  </si>
  <si>
    <t xml:space="preserve">Permitted waste types do not include …. dusts, powders or loose fibres so only a medium magnitude risk is estimated.  There is potential for exposure if anyone is living or working close to the site (apart from the operator and employees).  </t>
  </si>
  <si>
    <t>Parameter 8</t>
  </si>
  <si>
    <t>The activities are not carried out predominantly using a limited number of the permitted waste types</t>
  </si>
  <si>
    <t>in a manner which significantly increases any of the risks compared to the generic operation of this type of facility,</t>
  </si>
  <si>
    <t>Permitted activities - The storage of waste (R13,) and treatment consisting only of manual</t>
  </si>
  <si>
    <t>sorting, separation, screening, shredding, baling and compaction of wastes  (R3, R4, R5).</t>
  </si>
  <si>
    <t>Permitted waste types - Source segregated municipal/household waste and similar waste.</t>
  </si>
  <si>
    <t>All waste shall be stored and treated on an impermeable surface with sealed drainage system.,</t>
  </si>
  <si>
    <t>The activities shall not be carried out within 500m of any residential property of workplace.</t>
  </si>
  <si>
    <t>SR (no buildings)  - There is no requirement to carry out the activity in a building so there</t>
  </si>
  <si>
    <t xml:space="preserve">are two standard rules to manage the risk -  the activities shall not be carried out within 500m of any residential property  </t>
  </si>
  <si>
    <t>Permitted wastes may attract scavenging animals and birds. Permitted wastes may become nesting / breeding sites.</t>
  </si>
  <si>
    <t>Permitted waste types include sludges or liquids but are predominantly solids and all are non-hazardous therefore only a medium magnitude risk is estimated.</t>
  </si>
  <si>
    <t xml:space="preserve"> Permitted waste types include sludges or liquids but are predominantly solids and all are non hazardous so only a medium magnitude risk is estimated.  There is potential for contaminated rainwater run-off from wastes stored outside buildings especially during heavy rain.</t>
  </si>
  <si>
    <t>for example predominantly storing wastes which present a significant increase in fire risk.</t>
  </si>
  <si>
    <t>Waste Operation: Materials Recycling Facility (no building)</t>
  </si>
  <si>
    <t>Chronic effects: deterioration of water quality</t>
  </si>
  <si>
    <t>SR - emissions of substances not controlled by emission limits.... SR - (if required) - emissions management plan. Effects reduced by SR (no buildings).</t>
  </si>
  <si>
    <t>As above. Appropriate measures could include clearing waste, litter and mud arising from the activities from affected areas outside the site.</t>
  </si>
  <si>
    <t xml:space="preserve">SR - emissions of substances not controlled by emission limits (including those from scavenging animals, scavenging birds and other pests) shall not cause pollution. Effects will be reduced by SR (no buildings).   </t>
  </si>
  <si>
    <t>SR - management system (will include flood risk management). Effects will be reduced by SR (no buildings).</t>
  </si>
  <si>
    <t>As above. SR - management system (will include fire and spillages). Effects will be reduced by SR (no buildings).</t>
  </si>
  <si>
    <t>As above. Permitted activities do not include the burning of waste. Effects will be reduced by SR (no buildings).</t>
  </si>
  <si>
    <t>SR - All liquids shall be provided with secondary containment.... (applies to wastes and non-wastes such as fuels). Effects reduced by SR (no buildings). Run-off restricted by SR on emissions of substances not controlled by emission limits with appropriate measures: .... storage &amp; treatment on an impermeable surface with sealed drainage.</t>
  </si>
  <si>
    <t>SR - emissions of substances not controlled by emission limits.... shall not cause pollution....  SR (if required) - emissions management plan.</t>
  </si>
  <si>
    <t>Generic risk assessment for standard rules set number SR2008No15 v4.0</t>
  </si>
  <si>
    <t>Greater than 50m (see below)</t>
  </si>
  <si>
    <r>
      <t xml:space="preserve">SR - activities shall not be carried out within 200m of a European Site or SSSI; </t>
    </r>
    <r>
      <rPr>
        <sz val="10"/>
        <rFont val="Arial"/>
      </rPr>
      <t>(Distance criteria as agreed with Natural England/Countryside Council for Wales).</t>
    </r>
  </si>
  <si>
    <t>Parameter 9</t>
  </si>
  <si>
    <t>The activities shall not be carried out within  50m of any well, spring, or borehole used for the supply of water for human consumption.  This must include private water supplies.</t>
  </si>
  <si>
    <t xml:space="preserve">As above  </t>
  </si>
  <si>
    <t>As above. Also the activities shall not be carried out  within 50m of any well, spring, or borehole used for the supply of water for human consumption.  This must include private water supplies.</t>
  </si>
  <si>
    <t>Natural Resources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</si>
</sst>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ont>
    <font>
      <b/>
      <sz val="12"/>
      <name val="Arial"/>
      <family val="2"/>
    </font>
    <font>
      <sz val="12"/>
      <name val="Arial"/>
      <family val="2"/>
    </font>
    <font>
      <b/>
      <sz val="12"/>
      <name val="Arial"/>
    </font>
    <font>
      <b/>
      <sz val="14"/>
      <name val="Arial"/>
    </font>
    <font>
      <b/>
      <sz val="14"/>
      <name val="Arial"/>
      <family val="2"/>
    </font>
    <font>
      <sz val="8"/>
      <color indexed="81"/>
      <name val="Tahoma"/>
    </font>
    <font>
      <sz val="10"/>
      <color indexed="81"/>
      <name val="Arial"/>
      <family val="2"/>
    </font>
    <font>
      <b/>
      <sz val="10"/>
      <color indexed="81"/>
      <name val="Arial"/>
      <family val="2"/>
    </font>
    <font>
      <b/>
      <sz val="10"/>
      <name val="Arial"/>
      <family val="2"/>
    </font>
    <font>
      <sz val="10"/>
      <name val="Arial"/>
      <family val="2"/>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s>
  <borders count="29">
    <border>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bottom/>
      <diagonal/>
    </border>
    <border>
      <left/>
      <right/>
      <top/>
      <bottom style="dashed">
        <color indexed="64"/>
      </bottom>
      <diagonal/>
    </border>
    <border>
      <left/>
      <right/>
      <top/>
      <bottom style="dotted">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top/>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86">
    <xf numFmtId="0" fontId="0" fillId="0" borderId="0" xfId="0"/>
    <xf numFmtId="0" fontId="0" fillId="0" borderId="0" xfId="0" applyBorder="1"/>
    <xf numFmtId="0" fontId="0" fillId="0" borderId="1" xfId="0" applyBorder="1"/>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3" borderId="5" xfId="0" applyFont="1" applyFill="1" applyBorder="1" applyAlignment="1">
      <alignment vertical="top" wrapText="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0" fillId="0" borderId="0" xfId="0" applyBorder="1" applyAlignment="1">
      <alignment horizontal="center"/>
    </xf>
    <xf numFmtId="0" fontId="0" fillId="0" borderId="8" xfId="0" applyBorder="1"/>
    <xf numFmtId="0" fontId="0" fillId="0" borderId="8" xfId="0" applyFill="1" applyBorder="1"/>
    <xf numFmtId="0" fontId="0" fillId="0" borderId="0" xfId="0" applyFill="1" applyBorder="1"/>
    <xf numFmtId="0" fontId="0" fillId="0" borderId="0" xfId="0" applyFill="1"/>
    <xf numFmtId="0" fontId="0" fillId="2" borderId="9" xfId="0" applyFill="1" applyBorder="1" applyAlignment="1">
      <alignment horizontal="centerContinuous" vertical="top"/>
    </xf>
    <xf numFmtId="0" fontId="4" fillId="2" borderId="10" xfId="0" applyFont="1" applyFill="1" applyBorder="1" applyAlignment="1">
      <alignment vertical="center"/>
    </xf>
    <xf numFmtId="0" fontId="4" fillId="2" borderId="9" xfId="0" applyFont="1" applyFill="1" applyBorder="1" applyAlignment="1">
      <alignment horizontal="centerContinuous" vertical="center"/>
    </xf>
    <xf numFmtId="0" fontId="4" fillId="2" borderId="9" xfId="0" applyFont="1" applyFill="1" applyBorder="1" applyAlignment="1">
      <alignment vertical="center"/>
    </xf>
    <xf numFmtId="0" fontId="2" fillId="2" borderId="10" xfId="0" applyFont="1" applyFill="1" applyBorder="1" applyAlignment="1">
      <alignment horizontal="centerContinuous" vertical="center"/>
    </xf>
    <xf numFmtId="0" fontId="0" fillId="2" borderId="11" xfId="0" applyFill="1" applyBorder="1" applyAlignment="1">
      <alignment horizontal="centerContinuous" vertical="center"/>
    </xf>
    <xf numFmtId="0" fontId="3" fillId="0" borderId="0" xfId="0" applyFont="1"/>
    <xf numFmtId="0" fontId="6" fillId="0" borderId="0" xfId="0" applyFont="1"/>
    <xf numFmtId="0" fontId="0" fillId="3" borderId="0" xfId="0" applyFill="1" applyBorder="1"/>
    <xf numFmtId="0" fontId="0" fillId="4" borderId="0" xfId="0" applyFill="1" applyBorder="1"/>
    <xf numFmtId="0" fontId="0" fillId="4" borderId="0" xfId="0" applyFill="1"/>
    <xf numFmtId="0" fontId="0" fillId="5" borderId="0" xfId="0" applyFill="1" applyBorder="1"/>
    <xf numFmtId="0" fontId="0" fillId="5" borderId="0" xfId="0" applyFill="1"/>
    <xf numFmtId="0" fontId="0" fillId="6" borderId="0" xfId="0" applyFill="1" applyBorder="1"/>
    <xf numFmtId="0" fontId="0" fillId="6" borderId="0" xfId="0" applyFill="1"/>
    <xf numFmtId="2" fontId="0" fillId="0" borderId="0" xfId="0" applyNumberFormat="1" applyBorder="1"/>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0" xfId="0" applyAlignment="1">
      <alignment horizontal="center" vertical="top"/>
    </xf>
    <xf numFmtId="0" fontId="0" fillId="0" borderId="7" xfId="0" applyFill="1"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7" borderId="0" xfId="0" applyFill="1" applyProtection="1"/>
    <xf numFmtId="0" fontId="0" fillId="7" borderId="15" xfId="0" applyFill="1" applyBorder="1" applyProtection="1"/>
    <xf numFmtId="0" fontId="0" fillId="7" borderId="16" xfId="0" applyFill="1" applyBorder="1" applyProtection="1"/>
    <xf numFmtId="0" fontId="0" fillId="7" borderId="0" xfId="0" applyFill="1" applyBorder="1" applyProtection="1"/>
    <xf numFmtId="0" fontId="2" fillId="7" borderId="0" xfId="0" applyFont="1" applyFill="1" applyProtection="1"/>
    <xf numFmtId="0" fontId="2" fillId="7" borderId="0" xfId="0" applyFont="1" applyFill="1" applyBorder="1" applyProtection="1"/>
    <xf numFmtId="0" fontId="3" fillId="7" borderId="0" xfId="0" applyFont="1" applyFill="1" applyProtection="1"/>
    <xf numFmtId="0" fontId="3" fillId="7" borderId="0" xfId="0" applyFont="1" applyFill="1" applyBorder="1" applyProtection="1"/>
    <xf numFmtId="0" fontId="5" fillId="7" borderId="0" xfId="0" applyFont="1" applyFill="1" applyBorder="1" applyProtection="1"/>
    <xf numFmtId="0" fontId="4" fillId="7" borderId="0" xfId="0" applyFont="1" applyFill="1" applyBorder="1" applyProtection="1"/>
    <xf numFmtId="0" fontId="10" fillId="0" borderId="0" xfId="0" applyFont="1" applyFill="1" applyBorder="1"/>
    <xf numFmtId="0" fontId="10" fillId="0" borderId="0" xfId="0" applyFont="1" applyFill="1" applyBorder="1" applyAlignment="1">
      <alignment horizontal="left"/>
    </xf>
    <xf numFmtId="0" fontId="2" fillId="0" borderId="0" xfId="0" applyFont="1" applyFill="1" applyBorder="1" applyProtection="1"/>
    <xf numFmtId="0" fontId="0" fillId="0" borderId="0" xfId="0" applyFill="1" applyBorder="1" applyProtection="1"/>
    <xf numFmtId="0" fontId="10" fillId="0" borderId="0" xfId="0" applyFont="1" applyFill="1" applyBorder="1" applyProtection="1"/>
    <xf numFmtId="0" fontId="10" fillId="0" borderId="0" xfId="0" applyFont="1" applyFill="1" applyBorder="1" applyAlignment="1" applyProtection="1">
      <alignment horizontal="right"/>
    </xf>
    <xf numFmtId="0" fontId="0" fillId="5" borderId="17" xfId="0" applyFill="1" applyBorder="1" applyAlignment="1" applyProtection="1">
      <alignment vertical="top" wrapText="1"/>
      <protection locked="0"/>
    </xf>
    <xf numFmtId="0" fontId="0" fillId="5" borderId="18" xfId="0" applyFill="1" applyBorder="1" applyAlignment="1" applyProtection="1">
      <alignment vertical="top" wrapText="1"/>
      <protection locked="0"/>
    </xf>
    <xf numFmtId="0" fontId="1" fillId="2" borderId="19" xfId="0" applyFont="1" applyFill="1" applyBorder="1" applyAlignment="1">
      <alignment horizontal="center" vertical="top" wrapText="1"/>
    </xf>
    <xf numFmtId="0" fontId="1" fillId="3" borderId="20" xfId="0" applyFont="1" applyFill="1" applyBorder="1" applyAlignment="1">
      <alignment vertical="top" wrapText="1"/>
    </xf>
    <xf numFmtId="0" fontId="0" fillId="0" borderId="0" xfId="0" applyBorder="1" applyAlignment="1" applyProtection="1">
      <alignment vertical="top" wrapText="1"/>
      <protection locked="0"/>
    </xf>
    <xf numFmtId="0" fontId="0" fillId="5" borderId="21" xfId="0" applyFill="1" applyBorder="1" applyAlignment="1" applyProtection="1">
      <alignment vertical="top" wrapText="1"/>
      <protection locked="0"/>
    </xf>
    <xf numFmtId="0" fontId="0" fillId="0" borderId="0" xfId="0" applyFill="1" applyBorder="1" applyAlignment="1" applyProtection="1">
      <alignment vertical="top" wrapText="1"/>
      <protection locked="0"/>
    </xf>
    <xf numFmtId="0" fontId="1" fillId="8" borderId="6" xfId="0" applyFont="1" applyFill="1" applyBorder="1" applyAlignment="1" applyProtection="1">
      <alignment vertical="top" wrapText="1"/>
      <protection locked="0"/>
    </xf>
    <xf numFmtId="0" fontId="0" fillId="5" borderId="17" xfId="0" applyNumberFormat="1" applyFill="1" applyBorder="1" applyAlignment="1" applyProtection="1">
      <alignment vertical="top" wrapText="1"/>
      <protection locked="0"/>
    </xf>
    <xf numFmtId="0" fontId="0" fillId="0" borderId="5" xfId="0" applyNumberFormat="1" applyBorder="1" applyAlignment="1" applyProtection="1">
      <alignment vertical="top" wrapText="1"/>
      <protection locked="0"/>
    </xf>
    <xf numFmtId="0" fontId="0" fillId="5" borderId="22" xfId="0" applyFill="1" applyBorder="1" applyAlignment="1" applyProtection="1">
      <alignment vertical="top" wrapText="1"/>
      <protection locked="0"/>
    </xf>
    <xf numFmtId="0" fontId="1" fillId="8" borderId="1" xfId="0" applyFont="1" applyFill="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5" borderId="26" xfId="0" applyFill="1" applyBorder="1" applyAlignment="1" applyProtection="1">
      <alignment vertical="top" wrapText="1"/>
      <protection locked="0"/>
    </xf>
    <xf numFmtId="0" fontId="0" fillId="5" borderId="27" xfId="0" applyFill="1" applyBorder="1" applyAlignment="1" applyProtection="1">
      <alignment vertical="top" wrapText="1"/>
      <protection locked="0"/>
    </xf>
    <xf numFmtId="0" fontId="1" fillId="8" borderId="24" xfId="0" applyFont="1" applyFill="1" applyBorder="1" applyAlignment="1" applyProtection="1">
      <alignment vertical="top" wrapText="1"/>
      <protection locked="0"/>
    </xf>
    <xf numFmtId="0" fontId="0" fillId="0" borderId="25" xfId="0" applyFill="1" applyBorder="1" applyAlignment="1" applyProtection="1">
      <alignment vertical="top" wrapText="1"/>
      <protection locked="0"/>
    </xf>
    <xf numFmtId="0" fontId="0" fillId="0" borderId="23" xfId="0" applyNumberFormat="1" applyBorder="1" applyAlignment="1" applyProtection="1">
      <alignment vertical="top" wrapText="1"/>
      <protection locked="0"/>
    </xf>
    <xf numFmtId="0" fontId="0" fillId="0" borderId="28" xfId="0" applyBorder="1" applyAlignment="1" applyProtection="1">
      <alignment vertical="top" wrapText="1"/>
      <protection locked="0"/>
    </xf>
    <xf numFmtId="0" fontId="11" fillId="0" borderId="12" xfId="0" applyFont="1" applyBorder="1" applyAlignment="1" applyProtection="1">
      <alignment vertical="top" wrapText="1"/>
      <protection locked="0"/>
    </xf>
    <xf numFmtId="0" fontId="11" fillId="0" borderId="0" xfId="0" applyFont="1"/>
    <xf numFmtId="0" fontId="11" fillId="0" borderId="0" xfId="0" applyFont="1" applyBorder="1"/>
    <xf numFmtId="0" fontId="11" fillId="0" borderId="5" xfId="0" applyFont="1" applyBorder="1" applyAlignment="1" applyProtection="1">
      <alignment vertical="top" wrapText="1"/>
      <protection locked="0"/>
    </xf>
    <xf numFmtId="15" fontId="0" fillId="9" borderId="15" xfId="0" applyNumberFormat="1" applyFill="1"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9" borderId="15" xfId="0" applyFill="1" applyBorder="1" applyAlignment="1" applyProtection="1">
      <alignment vertical="top" wrapText="1"/>
      <protection locked="0"/>
    </xf>
    <xf numFmtId="0" fontId="11" fillId="9" borderId="0" xfId="0" applyFont="1" applyFill="1" applyBorder="1" applyAlignment="1" applyProtection="1">
      <alignment vertical="top" wrapText="1"/>
      <protection locked="0"/>
    </xf>
    <xf numFmtId="0" fontId="11" fillId="0" borderId="0" xfId="0" applyFont="1" applyBorder="1" applyAlignment="1" applyProtection="1">
      <alignment vertical="top" wrapText="1"/>
      <protection locked="0"/>
    </xf>
    <xf numFmtId="0" fontId="0" fillId="9" borderId="16" xfId="0" applyFill="1" applyBorder="1" applyAlignment="1" applyProtection="1">
      <alignment vertical="top" wrapText="1"/>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27"/>
  <sheetViews>
    <sheetView tabSelected="1" topLeftCell="B1" zoomScale="75" zoomScaleNormal="75" workbookViewId="0">
      <selection activeCell="F10" sqref="F10:J10"/>
    </sheetView>
  </sheetViews>
  <sheetFormatPr defaultRowHeight="12.5" x14ac:dyDescent="0.25"/>
  <cols>
    <col min="1" max="1" width="0" hidden="1" customWidth="1"/>
    <col min="2" max="2" width="16.7265625" customWidth="1"/>
    <col min="3" max="3" width="16.81640625" customWidth="1"/>
    <col min="4" max="5" width="16.7265625" customWidth="1"/>
    <col min="6" max="6" width="11.81640625" customWidth="1"/>
    <col min="7" max="7" width="9.7265625" customWidth="1"/>
    <col min="8" max="8" width="11.26953125" customWidth="1"/>
    <col min="9" max="9" width="19" customWidth="1"/>
    <col min="10" max="10" width="20.26953125" customWidth="1"/>
    <col min="11" max="11" width="16.7265625" customWidth="1"/>
  </cols>
  <sheetData>
    <row r="2" spans="1:13" ht="18" x14ac:dyDescent="0.4">
      <c r="B2" s="21" t="s">
        <v>152</v>
      </c>
      <c r="C2" s="21"/>
      <c r="D2" s="21"/>
      <c r="E2" s="20"/>
    </row>
    <row r="3" spans="1:13" ht="12.75" customHeight="1" x14ac:dyDescent="0.35">
      <c r="B3" s="43"/>
      <c r="C3" s="43"/>
      <c r="D3" s="43"/>
      <c r="E3" s="45"/>
      <c r="F3" s="39"/>
      <c r="G3" s="39"/>
      <c r="H3" s="39"/>
      <c r="I3" s="39"/>
      <c r="J3" s="39"/>
      <c r="K3" s="39"/>
    </row>
    <row r="4" spans="1:13" ht="15.5" x14ac:dyDescent="0.35">
      <c r="B4" s="44" t="s">
        <v>53</v>
      </c>
      <c r="C4" s="44"/>
      <c r="D4" s="44"/>
      <c r="E4" s="46"/>
      <c r="F4" s="82" t="s">
        <v>142</v>
      </c>
      <c r="G4" s="82"/>
      <c r="H4" s="82"/>
      <c r="I4" s="82"/>
      <c r="J4" s="82"/>
      <c r="K4" s="40"/>
    </row>
    <row r="5" spans="1:13" ht="9.75" customHeight="1" x14ac:dyDescent="0.35">
      <c r="B5" s="44"/>
      <c r="C5" s="44"/>
      <c r="D5" s="44"/>
      <c r="E5" s="46"/>
      <c r="F5" s="42"/>
      <c r="G5" s="42"/>
      <c r="H5" s="39"/>
      <c r="I5" s="39"/>
      <c r="J5" s="39"/>
      <c r="K5" s="39"/>
    </row>
    <row r="6" spans="1:13" ht="15.5" x14ac:dyDescent="0.35">
      <c r="B6" s="44" t="s">
        <v>0</v>
      </c>
      <c r="C6" s="46"/>
      <c r="D6" s="46"/>
      <c r="E6" s="46"/>
      <c r="F6" s="82" t="s">
        <v>35</v>
      </c>
      <c r="G6" s="82"/>
      <c r="H6" s="82"/>
      <c r="I6" s="82"/>
      <c r="J6" s="82"/>
      <c r="K6" s="40"/>
    </row>
    <row r="7" spans="1:13" ht="9.75" customHeight="1" x14ac:dyDescent="0.4">
      <c r="B7" s="47"/>
      <c r="C7" s="42"/>
      <c r="D7" s="42"/>
      <c r="E7" s="42"/>
      <c r="F7" s="42"/>
      <c r="G7" s="42"/>
      <c r="H7" s="39"/>
      <c r="I7" s="39"/>
      <c r="J7" s="39"/>
      <c r="K7" s="39"/>
    </row>
    <row r="8" spans="1:13" ht="15.75" customHeight="1" x14ac:dyDescent="0.35">
      <c r="B8" s="44" t="s">
        <v>37</v>
      </c>
      <c r="C8" s="46"/>
      <c r="D8" s="46"/>
      <c r="E8" s="46"/>
      <c r="F8" s="83" t="s">
        <v>153</v>
      </c>
      <c r="G8" s="84"/>
      <c r="H8" s="84"/>
      <c r="I8" s="84"/>
      <c r="J8" s="84"/>
      <c r="K8" s="40"/>
    </row>
    <row r="9" spans="1:13" ht="10.5" customHeight="1" x14ac:dyDescent="0.25">
      <c r="B9" s="42"/>
      <c r="C9" s="42"/>
      <c r="D9" s="42"/>
      <c r="E9" s="42"/>
      <c r="F9" s="42"/>
      <c r="G9" s="42"/>
      <c r="H9" s="39"/>
      <c r="I9" s="39"/>
      <c r="J9" s="39"/>
      <c r="K9" s="39"/>
    </row>
    <row r="10" spans="1:13" ht="15.5" x14ac:dyDescent="0.35">
      <c r="B10" s="48" t="s">
        <v>1</v>
      </c>
      <c r="C10" s="42"/>
      <c r="D10" s="42"/>
      <c r="E10" s="42"/>
      <c r="F10" s="85" t="s">
        <v>159</v>
      </c>
      <c r="G10" s="85"/>
      <c r="H10" s="85"/>
      <c r="I10" s="85"/>
      <c r="J10" s="85"/>
      <c r="K10" s="41"/>
    </row>
    <row r="11" spans="1:13" ht="11.25" customHeight="1" x14ac:dyDescent="0.35">
      <c r="B11" s="48"/>
      <c r="C11" s="42"/>
      <c r="D11" s="42"/>
      <c r="E11" s="42"/>
      <c r="F11" s="42"/>
      <c r="G11" s="42"/>
      <c r="H11" s="43"/>
      <c r="I11" s="39"/>
      <c r="J11" s="39"/>
      <c r="K11" s="39"/>
    </row>
    <row r="12" spans="1:13" ht="15.5" x14ac:dyDescent="0.35">
      <c r="B12" s="44" t="s">
        <v>2</v>
      </c>
      <c r="C12" s="42"/>
      <c r="D12" s="42"/>
      <c r="E12" s="42"/>
      <c r="F12" s="80">
        <v>41085</v>
      </c>
      <c r="G12" s="81"/>
      <c r="H12" s="81"/>
      <c r="I12" s="81"/>
      <c r="J12" s="81"/>
      <c r="K12" s="40"/>
    </row>
    <row r="13" spans="1:13" ht="15.5" x14ac:dyDescent="0.35">
      <c r="B13" s="44"/>
      <c r="C13" s="42"/>
      <c r="D13" s="42"/>
      <c r="E13" s="42"/>
      <c r="F13" s="42"/>
      <c r="G13" s="42"/>
      <c r="H13" s="44"/>
      <c r="I13" s="42"/>
      <c r="J13" s="42"/>
      <c r="K13" s="42"/>
    </row>
    <row r="14" spans="1:13" ht="15.5" x14ac:dyDescent="0.35">
      <c r="A14" s="13"/>
      <c r="B14" s="51"/>
      <c r="C14" s="52" t="s">
        <v>63</v>
      </c>
      <c r="D14" s="52"/>
      <c r="E14" s="52"/>
      <c r="F14" s="52"/>
      <c r="G14" s="52"/>
      <c r="H14" s="51"/>
      <c r="I14" s="52"/>
      <c r="J14" s="52"/>
      <c r="K14" s="52"/>
      <c r="L14" s="13"/>
      <c r="M14" s="13"/>
    </row>
    <row r="15" spans="1:13" ht="15.5" x14ac:dyDescent="0.35">
      <c r="A15" s="13"/>
      <c r="B15" s="51"/>
      <c r="C15" t="s">
        <v>31</v>
      </c>
      <c r="D15" s="52" t="s">
        <v>131</v>
      </c>
      <c r="E15" s="52"/>
      <c r="F15" s="52"/>
      <c r="G15" s="52"/>
      <c r="H15" s="51"/>
      <c r="I15" s="52"/>
      <c r="J15" s="52"/>
      <c r="K15" s="52"/>
      <c r="L15" s="13"/>
      <c r="M15" s="13"/>
    </row>
    <row r="16" spans="1:13" x14ac:dyDescent="0.25">
      <c r="A16" s="13"/>
      <c r="D16" t="s">
        <v>132</v>
      </c>
      <c r="K16" s="52"/>
      <c r="L16" s="13"/>
      <c r="M16" s="13"/>
    </row>
    <row r="17" spans="1:13" x14ac:dyDescent="0.25">
      <c r="A17" s="13"/>
      <c r="C17" t="s">
        <v>32</v>
      </c>
      <c r="D17" t="s">
        <v>133</v>
      </c>
      <c r="K17" s="52"/>
      <c r="L17" s="13"/>
      <c r="M17" s="13"/>
    </row>
    <row r="18" spans="1:13" x14ac:dyDescent="0.25">
      <c r="A18" s="13"/>
      <c r="C18" t="s">
        <v>33</v>
      </c>
      <c r="D18" t="s">
        <v>113</v>
      </c>
      <c r="K18" s="52"/>
      <c r="L18" s="13"/>
      <c r="M18" s="13"/>
    </row>
    <row r="19" spans="1:13" x14ac:dyDescent="0.25">
      <c r="A19" s="13"/>
      <c r="C19" t="s">
        <v>38</v>
      </c>
      <c r="D19" t="s">
        <v>134</v>
      </c>
      <c r="K19" s="52"/>
      <c r="L19" s="13"/>
      <c r="M19" s="13"/>
    </row>
    <row r="20" spans="1:13" x14ac:dyDescent="0.25">
      <c r="A20" s="13"/>
      <c r="C20" t="s">
        <v>104</v>
      </c>
      <c r="D20" t="s">
        <v>105</v>
      </c>
      <c r="K20" s="52"/>
      <c r="L20" s="13"/>
      <c r="M20" s="13"/>
    </row>
    <row r="21" spans="1:13" x14ac:dyDescent="0.25">
      <c r="A21" s="13"/>
      <c r="D21" t="s">
        <v>62</v>
      </c>
      <c r="K21" s="52"/>
      <c r="L21" s="13"/>
      <c r="M21" s="13"/>
    </row>
    <row r="22" spans="1:13" x14ac:dyDescent="0.25">
      <c r="A22" s="13"/>
      <c r="C22" t="s">
        <v>39</v>
      </c>
      <c r="D22" t="s">
        <v>135</v>
      </c>
      <c r="K22" s="52"/>
      <c r="L22" s="13"/>
      <c r="M22" s="13"/>
    </row>
    <row r="23" spans="1:13" x14ac:dyDescent="0.25">
      <c r="A23" s="13"/>
      <c r="C23" t="s">
        <v>61</v>
      </c>
      <c r="D23" t="s">
        <v>86</v>
      </c>
      <c r="K23" s="52"/>
      <c r="L23" s="13"/>
      <c r="M23" s="13"/>
    </row>
    <row r="24" spans="1:13" x14ac:dyDescent="0.25">
      <c r="A24" s="13"/>
      <c r="D24" t="s">
        <v>87</v>
      </c>
      <c r="K24" s="52"/>
      <c r="L24" s="13"/>
      <c r="M24" s="13"/>
    </row>
    <row r="25" spans="1:13" ht="15" customHeight="1" x14ac:dyDescent="0.25">
      <c r="A25" s="13"/>
      <c r="C25" s="77" t="s">
        <v>128</v>
      </c>
      <c r="D25" s="78" t="s">
        <v>156</v>
      </c>
      <c r="K25" s="52"/>
      <c r="L25" s="13"/>
      <c r="M25" s="13"/>
    </row>
    <row r="26" spans="1:13" x14ac:dyDescent="0.25">
      <c r="A26" s="13"/>
      <c r="C26" s="77" t="s">
        <v>155</v>
      </c>
      <c r="D26" t="s">
        <v>129</v>
      </c>
      <c r="K26" s="52"/>
      <c r="L26" s="13"/>
      <c r="M26" s="13"/>
    </row>
    <row r="27" spans="1:13" x14ac:dyDescent="0.25">
      <c r="A27" s="13"/>
      <c r="D27" t="s">
        <v>130</v>
      </c>
      <c r="K27" s="52"/>
      <c r="L27" s="13"/>
      <c r="M27" s="13"/>
    </row>
    <row r="28" spans="1:13" x14ac:dyDescent="0.25">
      <c r="A28" s="13"/>
      <c r="D28" t="s">
        <v>141</v>
      </c>
      <c r="K28" s="52"/>
      <c r="L28" s="13"/>
      <c r="M28" s="13"/>
    </row>
    <row r="29" spans="1:13" x14ac:dyDescent="0.25">
      <c r="A29" s="13"/>
      <c r="K29" s="52"/>
      <c r="L29" s="13"/>
      <c r="M29" s="13"/>
    </row>
    <row r="30" spans="1:13" x14ac:dyDescent="0.25">
      <c r="A30" s="13"/>
      <c r="C30" t="s">
        <v>40</v>
      </c>
      <c r="D30" t="s">
        <v>64</v>
      </c>
      <c r="K30" s="52"/>
      <c r="L30" s="13"/>
      <c r="M30" s="13"/>
    </row>
    <row r="31" spans="1:13" x14ac:dyDescent="0.25">
      <c r="A31" s="13"/>
      <c r="D31" t="s">
        <v>136</v>
      </c>
      <c r="K31" s="52"/>
      <c r="L31" s="13"/>
      <c r="M31" s="13"/>
    </row>
    <row r="32" spans="1:13" x14ac:dyDescent="0.25">
      <c r="A32" s="13"/>
      <c r="D32" t="s">
        <v>137</v>
      </c>
      <c r="K32" s="52"/>
      <c r="L32" s="13"/>
      <c r="M32" s="13"/>
    </row>
    <row r="33" spans="1:13" x14ac:dyDescent="0.25">
      <c r="A33" s="13"/>
      <c r="D33" t="s">
        <v>124</v>
      </c>
      <c r="K33" s="52"/>
      <c r="L33" s="13"/>
      <c r="M33" s="13"/>
    </row>
    <row r="34" spans="1:13" ht="13" thickBot="1" x14ac:dyDescent="0.3">
      <c r="B34" s="13"/>
      <c r="C34" s="13"/>
      <c r="D34" s="13"/>
      <c r="E34" s="13"/>
      <c r="F34" s="12"/>
      <c r="G34" s="13"/>
      <c r="H34" s="13"/>
      <c r="I34" s="13"/>
      <c r="J34" s="13"/>
      <c r="K34" s="13"/>
    </row>
    <row r="35" spans="1:13" ht="28.5" customHeight="1" thickTop="1" x14ac:dyDescent="0.25">
      <c r="A35" s="2"/>
      <c r="B35" s="18" t="s">
        <v>3</v>
      </c>
      <c r="C35" s="14"/>
      <c r="D35" s="14"/>
      <c r="E35" s="14"/>
      <c r="F35" s="15"/>
      <c r="G35" s="16" t="s">
        <v>4</v>
      </c>
      <c r="H35" s="16"/>
      <c r="I35" s="17"/>
      <c r="J35" s="18" t="s">
        <v>34</v>
      </c>
      <c r="K35" s="19"/>
    </row>
    <row r="36" spans="1:13" ht="26" x14ac:dyDescent="0.25">
      <c r="A36" s="1"/>
      <c r="B36" s="3" t="s">
        <v>5</v>
      </c>
      <c r="C36" s="4" t="s">
        <v>6</v>
      </c>
      <c r="D36" s="4" t="s">
        <v>7</v>
      </c>
      <c r="E36" s="5" t="s">
        <v>8</v>
      </c>
      <c r="F36" s="3" t="s">
        <v>9</v>
      </c>
      <c r="G36" s="4" t="s">
        <v>10</v>
      </c>
      <c r="H36" s="4" t="s">
        <v>11</v>
      </c>
      <c r="I36" s="5" t="s">
        <v>12</v>
      </c>
      <c r="J36" s="3" t="s">
        <v>13</v>
      </c>
      <c r="K36" s="57" t="s">
        <v>14</v>
      </c>
    </row>
    <row r="37" spans="1:13" ht="121.5" customHeight="1" x14ac:dyDescent="0.25">
      <c r="A37" s="1"/>
      <c r="B37" s="6" t="s">
        <v>15</v>
      </c>
      <c r="C37" s="7" t="s">
        <v>16</v>
      </c>
      <c r="D37" s="7" t="s">
        <v>17</v>
      </c>
      <c r="E37" s="8" t="s">
        <v>18</v>
      </c>
      <c r="F37" s="6" t="s">
        <v>19</v>
      </c>
      <c r="G37" s="7" t="s">
        <v>20</v>
      </c>
      <c r="H37" s="7" t="s">
        <v>21</v>
      </c>
      <c r="I37" s="8" t="s">
        <v>22</v>
      </c>
      <c r="J37" s="6" t="s">
        <v>23</v>
      </c>
      <c r="K37" s="58" t="s">
        <v>36</v>
      </c>
    </row>
    <row r="38" spans="1:13" ht="166.5" customHeight="1" x14ac:dyDescent="0.25">
      <c r="A38" s="35"/>
      <c r="B38" s="30" t="s">
        <v>41</v>
      </c>
      <c r="C38" s="31" t="s">
        <v>67</v>
      </c>
      <c r="D38" s="31" t="s">
        <v>90</v>
      </c>
      <c r="E38" s="32" t="s">
        <v>68</v>
      </c>
      <c r="F38" s="55" t="s">
        <v>26</v>
      </c>
      <c r="G38" s="56" t="s">
        <v>26</v>
      </c>
      <c r="H38" s="62" t="s">
        <v>26</v>
      </c>
      <c r="I38" s="36" t="s">
        <v>127</v>
      </c>
      <c r="J38" s="30" t="s">
        <v>144</v>
      </c>
      <c r="K38" s="37" t="s">
        <v>25</v>
      </c>
    </row>
    <row r="39" spans="1:13" ht="36" customHeight="1" x14ac:dyDescent="0.25">
      <c r="A39" s="35"/>
      <c r="B39" s="30" t="s">
        <v>41</v>
      </c>
      <c r="C39" s="31" t="s">
        <v>88</v>
      </c>
      <c r="D39" s="31" t="s">
        <v>42</v>
      </c>
      <c r="E39" s="32" t="s">
        <v>66</v>
      </c>
      <c r="F39" s="55" t="s">
        <v>26</v>
      </c>
      <c r="G39" s="56" t="s">
        <v>25</v>
      </c>
      <c r="H39" s="62" t="s">
        <v>126</v>
      </c>
      <c r="I39" s="36" t="s">
        <v>125</v>
      </c>
      <c r="J39" s="30" t="s">
        <v>65</v>
      </c>
      <c r="K39" s="37" t="s">
        <v>25</v>
      </c>
    </row>
    <row r="40" spans="1:13" ht="87.75" customHeight="1" x14ac:dyDescent="0.25">
      <c r="A40" s="35"/>
      <c r="B40" s="30" t="s">
        <v>69</v>
      </c>
      <c r="C40" s="31" t="s">
        <v>106</v>
      </c>
      <c r="D40" s="31" t="s">
        <v>54</v>
      </c>
      <c r="E40" s="32" t="s">
        <v>66</v>
      </c>
      <c r="F40" s="55" t="s">
        <v>26</v>
      </c>
      <c r="G40" s="56" t="s">
        <v>26</v>
      </c>
      <c r="H40" s="62" t="s">
        <v>26</v>
      </c>
      <c r="I40" s="36" t="s">
        <v>55</v>
      </c>
      <c r="J40" s="30" t="s">
        <v>114</v>
      </c>
      <c r="K40" s="37" t="s">
        <v>25</v>
      </c>
    </row>
    <row r="41" spans="1:13" ht="85.5" customHeight="1" x14ac:dyDescent="0.25">
      <c r="A41" s="35"/>
      <c r="B41" s="30" t="s">
        <v>41</v>
      </c>
      <c r="C41" s="31" t="s">
        <v>70</v>
      </c>
      <c r="D41" s="31" t="s">
        <v>91</v>
      </c>
      <c r="E41" s="32" t="s">
        <v>71</v>
      </c>
      <c r="F41" s="55" t="s">
        <v>26</v>
      </c>
      <c r="G41" s="56" t="s">
        <v>26</v>
      </c>
      <c r="H41" s="62" t="s">
        <v>26</v>
      </c>
      <c r="I41" s="36" t="s">
        <v>119</v>
      </c>
      <c r="J41" s="30" t="s">
        <v>145</v>
      </c>
      <c r="K41" s="37" t="s">
        <v>25</v>
      </c>
    </row>
    <row r="42" spans="1:13" ht="84" customHeight="1" x14ac:dyDescent="0.25">
      <c r="A42" s="35"/>
      <c r="B42" s="30" t="s">
        <v>41</v>
      </c>
      <c r="C42" s="31" t="s">
        <v>44</v>
      </c>
      <c r="D42" s="31" t="s">
        <v>43</v>
      </c>
      <c r="E42" s="32" t="s">
        <v>68</v>
      </c>
      <c r="F42" s="55" t="s">
        <v>26</v>
      </c>
      <c r="G42" s="56" t="s">
        <v>26</v>
      </c>
      <c r="H42" s="62" t="s">
        <v>26</v>
      </c>
      <c r="I42" s="36" t="s">
        <v>56</v>
      </c>
      <c r="J42" s="30" t="s">
        <v>120</v>
      </c>
      <c r="K42" s="37" t="s">
        <v>25</v>
      </c>
    </row>
    <row r="43" spans="1:13" ht="111.75" customHeight="1" x14ac:dyDescent="0.25">
      <c r="A43" s="35"/>
      <c r="B43" s="30" t="s">
        <v>41</v>
      </c>
      <c r="C43" s="31" t="s">
        <v>100</v>
      </c>
      <c r="D43" s="31" t="s">
        <v>80</v>
      </c>
      <c r="E43" s="32" t="s">
        <v>81</v>
      </c>
      <c r="F43" s="55" t="s">
        <v>26</v>
      </c>
      <c r="G43" s="56" t="s">
        <v>26</v>
      </c>
      <c r="H43" s="62" t="s">
        <v>26</v>
      </c>
      <c r="I43" s="36" t="s">
        <v>82</v>
      </c>
      <c r="J43" s="30" t="s">
        <v>121</v>
      </c>
      <c r="K43" s="37" t="s">
        <v>25</v>
      </c>
    </row>
    <row r="44" spans="1:13" ht="138" customHeight="1" x14ac:dyDescent="0.25">
      <c r="A44" s="35"/>
      <c r="B44" s="30" t="s">
        <v>41</v>
      </c>
      <c r="C44" s="31" t="s">
        <v>72</v>
      </c>
      <c r="D44" s="31" t="s">
        <v>107</v>
      </c>
      <c r="E44" s="32" t="s">
        <v>46</v>
      </c>
      <c r="F44" s="55" t="s">
        <v>26</v>
      </c>
      <c r="G44" s="56" t="s">
        <v>26</v>
      </c>
      <c r="H44" s="62" t="s">
        <v>26</v>
      </c>
      <c r="I44" s="36" t="s">
        <v>138</v>
      </c>
      <c r="J44" s="30" t="s">
        <v>146</v>
      </c>
      <c r="K44" s="37" t="s">
        <v>25</v>
      </c>
    </row>
    <row r="45" spans="1:13" ht="60.75" customHeight="1" x14ac:dyDescent="0.25">
      <c r="A45" s="35"/>
      <c r="B45" s="30" t="s">
        <v>41</v>
      </c>
      <c r="C45" s="31" t="s">
        <v>47</v>
      </c>
      <c r="D45" s="31" t="s">
        <v>45</v>
      </c>
      <c r="E45" s="32" t="s">
        <v>46</v>
      </c>
      <c r="F45" s="63" t="s">
        <v>26</v>
      </c>
      <c r="G45" s="56" t="s">
        <v>26</v>
      </c>
      <c r="H45" s="62" t="s">
        <v>26</v>
      </c>
      <c r="I45" s="36" t="s">
        <v>48</v>
      </c>
      <c r="J45" s="30" t="s">
        <v>88</v>
      </c>
      <c r="K45" s="37" t="s">
        <v>25</v>
      </c>
    </row>
    <row r="46" spans="1:13" ht="150" customHeight="1" x14ac:dyDescent="0.25">
      <c r="A46" s="35"/>
      <c r="B46" s="30" t="s">
        <v>57</v>
      </c>
      <c r="C46" s="31" t="s">
        <v>73</v>
      </c>
      <c r="D46" s="31" t="s">
        <v>74</v>
      </c>
      <c r="E46" s="32" t="s">
        <v>49</v>
      </c>
      <c r="F46" s="55" t="s">
        <v>25</v>
      </c>
      <c r="G46" s="56" t="s">
        <v>26</v>
      </c>
      <c r="H46" s="62" t="s">
        <v>25</v>
      </c>
      <c r="I46" s="36" t="s">
        <v>117</v>
      </c>
      <c r="J46" s="30" t="s">
        <v>147</v>
      </c>
      <c r="K46" s="37" t="s">
        <v>25</v>
      </c>
    </row>
    <row r="47" spans="1:13" ht="95.25" customHeight="1" x14ac:dyDescent="0.25">
      <c r="A47" s="35"/>
      <c r="B47" s="30" t="s">
        <v>83</v>
      </c>
      <c r="C47" s="31" t="s">
        <v>75</v>
      </c>
      <c r="D47" s="31" t="s">
        <v>76</v>
      </c>
      <c r="E47" s="32" t="s">
        <v>58</v>
      </c>
      <c r="F47" s="55" t="s">
        <v>26</v>
      </c>
      <c r="G47" s="56" t="s">
        <v>26</v>
      </c>
      <c r="H47" s="62" t="s">
        <v>26</v>
      </c>
      <c r="I47" s="36" t="s">
        <v>115</v>
      </c>
      <c r="J47" s="30" t="s">
        <v>122</v>
      </c>
      <c r="K47" s="37" t="s">
        <v>25</v>
      </c>
    </row>
    <row r="48" spans="1:13" ht="125.25" customHeight="1" x14ac:dyDescent="0.25">
      <c r="A48" s="35"/>
      <c r="B48" s="30" t="s">
        <v>84</v>
      </c>
      <c r="C48" s="31" t="s">
        <v>101</v>
      </c>
      <c r="D48" s="31" t="s">
        <v>102</v>
      </c>
      <c r="E48" s="32" t="s">
        <v>103</v>
      </c>
      <c r="F48" s="55" t="s">
        <v>26</v>
      </c>
      <c r="G48" s="56" t="s">
        <v>26</v>
      </c>
      <c r="H48" s="62" t="s">
        <v>26</v>
      </c>
      <c r="I48" s="36" t="s">
        <v>139</v>
      </c>
      <c r="J48" s="30" t="s">
        <v>148</v>
      </c>
      <c r="K48" s="37" t="s">
        <v>25</v>
      </c>
    </row>
    <row r="49" spans="1:11" ht="94.5" customHeight="1" x14ac:dyDescent="0.25">
      <c r="A49" s="35"/>
      <c r="B49" s="30" t="s">
        <v>57</v>
      </c>
      <c r="C49" s="31" t="s">
        <v>108</v>
      </c>
      <c r="D49" s="31" t="s">
        <v>109</v>
      </c>
      <c r="E49" s="32" t="s">
        <v>110</v>
      </c>
      <c r="F49" s="55" t="s">
        <v>26</v>
      </c>
      <c r="G49" s="56" t="s">
        <v>26</v>
      </c>
      <c r="H49" s="62" t="s">
        <v>26</v>
      </c>
      <c r="I49" s="36" t="s">
        <v>79</v>
      </c>
      <c r="J49" s="30" t="s">
        <v>149</v>
      </c>
      <c r="K49" s="37" t="s">
        <v>25</v>
      </c>
    </row>
    <row r="50" spans="1:11" ht="221.25" customHeight="1" x14ac:dyDescent="0.25">
      <c r="A50" s="35"/>
      <c r="B50" s="30" t="s">
        <v>112</v>
      </c>
      <c r="C50" s="31" t="s">
        <v>123</v>
      </c>
      <c r="D50" s="31" t="s">
        <v>77</v>
      </c>
      <c r="E50" s="32" t="s">
        <v>50</v>
      </c>
      <c r="F50" s="55" t="s">
        <v>26</v>
      </c>
      <c r="G50" s="56" t="s">
        <v>26</v>
      </c>
      <c r="H50" s="62" t="s">
        <v>26</v>
      </c>
      <c r="I50" s="36" t="s">
        <v>140</v>
      </c>
      <c r="J50" s="64" t="s">
        <v>150</v>
      </c>
      <c r="K50" s="37" t="s">
        <v>25</v>
      </c>
    </row>
    <row r="51" spans="1:11" ht="61.5" customHeight="1" x14ac:dyDescent="0.25">
      <c r="A51" s="35"/>
      <c r="B51" s="30" t="s">
        <v>112</v>
      </c>
      <c r="C51" s="31" t="s">
        <v>65</v>
      </c>
      <c r="D51" s="31" t="s">
        <v>143</v>
      </c>
      <c r="E51" s="32" t="s">
        <v>99</v>
      </c>
      <c r="F51" s="55" t="s">
        <v>26</v>
      </c>
      <c r="G51" s="56" t="s">
        <v>25</v>
      </c>
      <c r="H51" s="62" t="s">
        <v>25</v>
      </c>
      <c r="I51" s="36" t="s">
        <v>116</v>
      </c>
      <c r="J51" s="30" t="s">
        <v>88</v>
      </c>
      <c r="K51" s="37" t="s">
        <v>25</v>
      </c>
    </row>
    <row r="52" spans="1:11" ht="114.75" customHeight="1" x14ac:dyDescent="0.25">
      <c r="A52" s="35"/>
      <c r="B52" s="30" t="s">
        <v>59</v>
      </c>
      <c r="C52" s="31" t="s">
        <v>88</v>
      </c>
      <c r="D52" s="31" t="s">
        <v>60</v>
      </c>
      <c r="E52" s="32" t="s">
        <v>96</v>
      </c>
      <c r="F52" s="55" t="s">
        <v>26</v>
      </c>
      <c r="G52" s="56" t="s">
        <v>26</v>
      </c>
      <c r="H52" s="62" t="s">
        <v>26</v>
      </c>
      <c r="I52" s="36" t="s">
        <v>97</v>
      </c>
      <c r="J52" s="79" t="s">
        <v>158</v>
      </c>
      <c r="K52" s="37" t="s">
        <v>25</v>
      </c>
    </row>
    <row r="53" spans="1:11" ht="75.5" thickBot="1" x14ac:dyDescent="0.3">
      <c r="A53" s="35"/>
      <c r="B53" s="33" t="s">
        <v>51</v>
      </c>
      <c r="C53" s="34" t="s">
        <v>88</v>
      </c>
      <c r="D53" s="34" t="s">
        <v>98</v>
      </c>
      <c r="E53" s="59" t="s">
        <v>78</v>
      </c>
      <c r="F53" s="65" t="s">
        <v>26</v>
      </c>
      <c r="G53" s="60" t="s">
        <v>26</v>
      </c>
      <c r="H53" s="66" t="s">
        <v>26</v>
      </c>
      <c r="I53" s="61" t="s">
        <v>118</v>
      </c>
      <c r="J53" s="76" t="s">
        <v>157</v>
      </c>
      <c r="K53" s="38" t="s">
        <v>25</v>
      </c>
    </row>
    <row r="54" spans="1:11" ht="98.25" customHeight="1" thickTop="1" thickBot="1" x14ac:dyDescent="0.3">
      <c r="A54" s="35"/>
      <c r="B54" s="67" t="s">
        <v>41</v>
      </c>
      <c r="C54" s="68" t="s">
        <v>89</v>
      </c>
      <c r="D54" s="68" t="s">
        <v>93</v>
      </c>
      <c r="E54" s="69" t="s">
        <v>92</v>
      </c>
      <c r="F54" s="70" t="s">
        <v>25</v>
      </c>
      <c r="G54" s="71" t="s">
        <v>26</v>
      </c>
      <c r="H54" s="72" t="s">
        <v>25</v>
      </c>
      <c r="I54" s="73" t="s">
        <v>94</v>
      </c>
      <c r="J54" s="74" t="s">
        <v>151</v>
      </c>
      <c r="K54" s="75" t="s">
        <v>24</v>
      </c>
    </row>
    <row r="55" spans="1:11" ht="101" thickTop="1" thickBot="1" x14ac:dyDescent="0.3">
      <c r="A55" s="35"/>
      <c r="B55" s="33" t="s">
        <v>85</v>
      </c>
      <c r="C55" s="34" t="s">
        <v>52</v>
      </c>
      <c r="D55" s="34" t="s">
        <v>111</v>
      </c>
      <c r="E55" s="59" t="s">
        <v>52</v>
      </c>
      <c r="F55" s="55" t="s">
        <v>25</v>
      </c>
      <c r="G55" s="60" t="s">
        <v>26</v>
      </c>
      <c r="H55" s="62" t="s">
        <v>25</v>
      </c>
      <c r="I55" s="61" t="s">
        <v>95</v>
      </c>
      <c r="J55" s="76" t="s">
        <v>154</v>
      </c>
      <c r="K55" s="38" t="s">
        <v>25</v>
      </c>
    </row>
    <row r="56" spans="1:11" ht="13" thickTop="1" x14ac:dyDescent="0.25">
      <c r="A56" s="9"/>
      <c r="B56" s="10"/>
      <c r="C56" s="10"/>
      <c r="D56" s="10"/>
      <c r="E56" s="10"/>
      <c r="F56" s="11"/>
      <c r="G56" s="11"/>
      <c r="H56" s="11"/>
      <c r="I56" s="11"/>
      <c r="J56" s="10"/>
      <c r="K56" s="10"/>
    </row>
    <row r="57" spans="1:11" ht="15.5" x14ac:dyDescent="0.35">
      <c r="A57" s="9"/>
      <c r="B57" s="54" t="s">
        <v>28</v>
      </c>
      <c r="C57" s="52" t="s">
        <v>29</v>
      </c>
      <c r="D57" s="52"/>
      <c r="E57" s="52"/>
      <c r="F57" s="52"/>
      <c r="G57" s="52"/>
      <c r="H57" s="51"/>
      <c r="I57" s="52"/>
      <c r="J57" s="52"/>
      <c r="K57" s="1"/>
    </row>
    <row r="58" spans="1:11" ht="15.5" x14ac:dyDescent="0.35">
      <c r="A58" s="9"/>
      <c r="B58" s="53"/>
      <c r="C58" s="52" t="s">
        <v>30</v>
      </c>
      <c r="D58" s="52"/>
      <c r="E58" s="52"/>
      <c r="F58" s="52"/>
      <c r="G58" s="52"/>
      <c r="H58" s="51"/>
      <c r="I58" s="52"/>
      <c r="J58" s="52"/>
      <c r="K58" s="1"/>
    </row>
    <row r="59" spans="1:11" ht="15.5" x14ac:dyDescent="0.35">
      <c r="A59" s="9"/>
      <c r="B59" s="53"/>
      <c r="C59" s="52"/>
      <c r="D59" s="52"/>
      <c r="E59" s="52"/>
      <c r="F59" s="52"/>
      <c r="G59" s="52"/>
      <c r="H59" s="51"/>
      <c r="I59" s="52"/>
      <c r="J59" s="52"/>
      <c r="K59" s="1"/>
    </row>
    <row r="60" spans="1:11" ht="15.5" hidden="1" x14ac:dyDescent="0.35">
      <c r="A60" s="9"/>
      <c r="B60" s="53"/>
      <c r="C60" s="52"/>
      <c r="D60" s="52"/>
      <c r="E60" s="52"/>
      <c r="F60" s="52"/>
      <c r="G60" s="52"/>
      <c r="H60" s="51"/>
      <c r="I60" s="52"/>
      <c r="J60" s="52"/>
      <c r="K60" s="1"/>
    </row>
    <row r="61" spans="1:11" hidden="1" x14ac:dyDescent="0.25">
      <c r="A61" s="9"/>
      <c r="B61" s="1"/>
      <c r="C61" s="1"/>
      <c r="D61" s="1"/>
      <c r="E61" s="1"/>
      <c r="F61" s="12"/>
      <c r="G61" s="12"/>
      <c r="H61" s="12"/>
      <c r="I61" s="12"/>
      <c r="J61" s="1"/>
      <c r="K61" s="1"/>
    </row>
    <row r="62" spans="1:11" ht="13" hidden="1" x14ac:dyDescent="0.3">
      <c r="A62" s="9"/>
      <c r="B62" s="1"/>
      <c r="C62" s="50" t="s">
        <v>24</v>
      </c>
      <c r="D62" s="50" t="s">
        <v>25</v>
      </c>
      <c r="E62" s="50" t="s">
        <v>26</v>
      </c>
      <c r="F62" s="50" t="s">
        <v>27</v>
      </c>
      <c r="G62" s="12"/>
      <c r="H62" s="12"/>
      <c r="I62" s="12"/>
      <c r="J62" s="1"/>
      <c r="K62" s="1"/>
    </row>
    <row r="63" spans="1:11" ht="13" hidden="1" x14ac:dyDescent="0.3">
      <c r="A63" s="9"/>
      <c r="B63" s="49" t="s">
        <v>27</v>
      </c>
      <c r="C63" s="27">
        <v>4</v>
      </c>
      <c r="D63" s="25">
        <v>8</v>
      </c>
      <c r="E63" s="24">
        <v>12</v>
      </c>
      <c r="F63" s="23">
        <v>16</v>
      </c>
      <c r="G63" s="12"/>
      <c r="H63" s="12"/>
      <c r="I63" s="12"/>
      <c r="J63" s="1"/>
      <c r="K63" s="1"/>
    </row>
    <row r="64" spans="1:11" ht="13" hidden="1" x14ac:dyDescent="0.3">
      <c r="A64" s="9"/>
      <c r="B64" s="49" t="s">
        <v>26</v>
      </c>
      <c r="C64" s="27">
        <v>3</v>
      </c>
      <c r="D64" s="25">
        <v>6</v>
      </c>
      <c r="E64" s="26">
        <v>9</v>
      </c>
      <c r="F64" s="23">
        <v>12</v>
      </c>
      <c r="G64" s="12"/>
      <c r="H64" s="12"/>
      <c r="I64" s="12"/>
      <c r="J64" s="1"/>
      <c r="K64" s="1"/>
    </row>
    <row r="65" spans="1:11" ht="13" hidden="1" x14ac:dyDescent="0.3">
      <c r="A65" s="9"/>
      <c r="B65" s="49" t="s">
        <v>25</v>
      </c>
      <c r="C65" s="27">
        <v>2</v>
      </c>
      <c r="D65" s="27">
        <v>4</v>
      </c>
      <c r="E65" s="26">
        <v>6</v>
      </c>
      <c r="F65" s="25">
        <v>8</v>
      </c>
      <c r="G65" s="12"/>
      <c r="H65" s="12"/>
      <c r="I65" s="12"/>
      <c r="J65" s="1"/>
      <c r="K65" s="1"/>
    </row>
    <row r="66" spans="1:11" ht="13" hidden="1" x14ac:dyDescent="0.3">
      <c r="A66" s="9"/>
      <c r="B66" s="49" t="s">
        <v>24</v>
      </c>
      <c r="C66" s="27">
        <v>1</v>
      </c>
      <c r="D66" s="27">
        <v>2</v>
      </c>
      <c r="E66" s="28">
        <v>3</v>
      </c>
      <c r="F66" s="27">
        <v>4</v>
      </c>
      <c r="G66" s="12"/>
      <c r="H66" s="12"/>
      <c r="I66" s="12"/>
      <c r="J66" s="1"/>
      <c r="K66" s="1"/>
    </row>
    <row r="67" spans="1:11" hidden="1" x14ac:dyDescent="0.25">
      <c r="A67" s="9"/>
      <c r="B67" s="13"/>
      <c r="C67" s="12"/>
      <c r="D67" s="12"/>
      <c r="E67" s="13"/>
      <c r="F67" s="12"/>
      <c r="G67" s="12"/>
      <c r="H67" s="12"/>
      <c r="I67" s="12"/>
      <c r="J67" s="1"/>
      <c r="K67" s="1"/>
    </row>
    <row r="68" spans="1:11" hidden="1" x14ac:dyDescent="0.25">
      <c r="A68" s="9"/>
      <c r="B68" s="1"/>
      <c r="C68" s="1"/>
      <c r="D68" s="1"/>
      <c r="E68" s="1"/>
      <c r="F68" s="12"/>
      <c r="G68" s="12"/>
      <c r="H68" s="12"/>
      <c r="I68" s="12"/>
      <c r="J68" s="1"/>
      <c r="K68" s="1"/>
    </row>
    <row r="69" spans="1:11" hidden="1" x14ac:dyDescent="0.25">
      <c r="A69" s="9"/>
      <c r="B69" s="1"/>
      <c r="C69" s="1"/>
      <c r="D69" s="1"/>
      <c r="E69" s="1"/>
      <c r="F69" s="12"/>
      <c r="G69" s="12"/>
      <c r="H69" s="12"/>
      <c r="I69" s="12"/>
      <c r="J69" s="1"/>
      <c r="K69" s="1"/>
    </row>
    <row r="70" spans="1:11" hidden="1" x14ac:dyDescent="0.25">
      <c r="A70" s="9"/>
      <c r="B70" s="1"/>
      <c r="C70" s="1"/>
      <c r="D70" s="1"/>
      <c r="E70" s="1"/>
      <c r="F70" s="12" t="s">
        <v>24</v>
      </c>
      <c r="G70" s="12"/>
      <c r="H70" s="22" t="e">
        <f>IF(#REF!="",0,IF(#REF!="Very low",1,IF(#REF!="Low",2,IF(#REF!="Medium",3,IF(#REF!="High",4,F52)))))</f>
        <v>#REF!</v>
      </c>
      <c r="I70" s="22" t="e">
        <f>IF(#REF!="",0,IF(#REF!="Very low",1,IF(#REF!="Low",2,IF(#REF!="Medium",3,IF(#REF!="High",4,G52)))))</f>
        <v>#REF!</v>
      </c>
      <c r="J70" s="29" t="e">
        <f>IF(H70*I70=0,"",IF(H70*I70&gt;0.5,H70*I70))</f>
        <v>#REF!</v>
      </c>
      <c r="K70" s="1" t="e">
        <f>IF(J70="","",IF(J70&lt;5, "Low",IF(J70&lt;11,"Medium",IF(J70&gt;11,"High"))))</f>
        <v>#REF!</v>
      </c>
    </row>
    <row r="71" spans="1:11" hidden="1" x14ac:dyDescent="0.25">
      <c r="A71" s="9"/>
      <c r="B71" s="1"/>
      <c r="C71" s="1"/>
      <c r="D71" s="1"/>
      <c r="E71" s="1"/>
      <c r="F71" s="12" t="s">
        <v>25</v>
      </c>
      <c r="G71" s="12"/>
      <c r="H71" s="22">
        <f>IF(F52="",0,IF(F52="Very low",1,IF(F52="Low",2,IF(F52="Medium",3,IF(F52="High",4,#REF!)))))</f>
        <v>3</v>
      </c>
      <c r="I71" s="22">
        <f>IF(G52="",0,IF(G52="Very low",1,IF(G52="Low",2,IF(G52="Medium",3,IF(G52="High",4,#REF!)))))</f>
        <v>3</v>
      </c>
      <c r="J71" s="29">
        <f t="shared" ref="J71:J89" si="0">IF(H71*I71=0,"",IF(H71*I71&gt;0.5,H71*I71))</f>
        <v>9</v>
      </c>
      <c r="K71" s="1" t="str">
        <f t="shared" ref="K71:K89" si="1">IF(J71="","",IF(J71&lt;5, "Low",IF(J71&lt;11,"Medium",IF(J71&gt;11,"High"))))</f>
        <v>Medium</v>
      </c>
    </row>
    <row r="72" spans="1:11" hidden="1" x14ac:dyDescent="0.25">
      <c r="A72" s="9"/>
      <c r="B72" s="1"/>
      <c r="C72" s="1"/>
      <c r="D72" s="1"/>
      <c r="E72" s="1"/>
      <c r="F72" s="12" t="s">
        <v>26</v>
      </c>
      <c r="G72" s="12"/>
      <c r="H72" s="22" t="e">
        <f>IF(#REF!="",0,IF(#REF!="Very low",1,IF(#REF!="Low",2,IF(#REF!="Medium",3,IF(#REF!="High",4,F38)))))</f>
        <v>#REF!</v>
      </c>
      <c r="I72" s="22" t="e">
        <f>IF(#REF!="",0,IF(#REF!="Very low",1,IF(#REF!="Low",2,IF(#REF!="Medium",3,IF(#REF!="High",4,G38)))))</f>
        <v>#REF!</v>
      </c>
      <c r="J72" s="29" t="e">
        <f t="shared" si="0"/>
        <v>#REF!</v>
      </c>
      <c r="K72" s="1" t="e">
        <f t="shared" si="1"/>
        <v>#REF!</v>
      </c>
    </row>
    <row r="73" spans="1:11" hidden="1" x14ac:dyDescent="0.25">
      <c r="A73" s="9"/>
      <c r="B73" s="1"/>
      <c r="C73" s="1"/>
      <c r="D73" s="1"/>
      <c r="E73" s="1"/>
      <c r="F73" s="12" t="s">
        <v>27</v>
      </c>
      <c r="G73" s="12"/>
      <c r="H73" s="22">
        <f>IF(F38="",0,IF(F38="Very low",1,IF(F38="Low",2,IF(F38="Medium",3,IF(F38="High",4,F39)))))</f>
        <v>3</v>
      </c>
      <c r="I73" s="22">
        <f>IF(G38="",0,IF(G38="Very low",1,IF(G38="Low",2,IF(G38="Medium",3,IF(G38="High",4,G39)))))</f>
        <v>3</v>
      </c>
      <c r="J73" s="29">
        <f t="shared" si="0"/>
        <v>9</v>
      </c>
      <c r="K73" s="1" t="str">
        <f t="shared" si="1"/>
        <v>Medium</v>
      </c>
    </row>
    <row r="74" spans="1:11" hidden="1" x14ac:dyDescent="0.25">
      <c r="A74" s="9"/>
      <c r="B74" s="1"/>
      <c r="C74" s="1"/>
      <c r="D74" s="1"/>
      <c r="E74" s="1"/>
      <c r="F74" s="12"/>
      <c r="G74" s="12"/>
      <c r="H74" s="22">
        <f>IF(F39="",0,IF(F39="Very low",1,IF(F39="Low",2,IF(F39="Medium",3,IF(F39="High",4,#REF!)))))</f>
        <v>3</v>
      </c>
      <c r="I74" s="22">
        <f>IF(G39="",0,IF(G39="Very low",1,IF(G39="Low",2,IF(G39="Medium",3,IF(G39="High",4,#REF!)))))</f>
        <v>2</v>
      </c>
      <c r="J74" s="29">
        <f t="shared" si="0"/>
        <v>6</v>
      </c>
      <c r="K74" s="1" t="str">
        <f t="shared" si="1"/>
        <v>Medium</v>
      </c>
    </row>
    <row r="75" spans="1:11" hidden="1" x14ac:dyDescent="0.25">
      <c r="A75" s="9"/>
      <c r="B75" s="1"/>
      <c r="C75" s="1"/>
      <c r="D75" s="1"/>
      <c r="E75" s="1"/>
      <c r="F75" s="12"/>
      <c r="G75" s="12"/>
      <c r="H75" s="22" t="e">
        <f>IF(#REF!="",0,IF(#REF!="Very low",1,IF(#REF!="Low",2,IF(#REF!="Medium",3,IF(#REF!="High",4,F41)))))</f>
        <v>#REF!</v>
      </c>
      <c r="I75" s="22" t="e">
        <f>IF(#REF!="",0,IF(#REF!="Very low",1,IF(#REF!="Low",2,IF(#REF!="Medium",3,IF(#REF!="High",4,G41)))))</f>
        <v>#REF!</v>
      </c>
      <c r="J75" s="29" t="e">
        <f t="shared" si="0"/>
        <v>#REF!</v>
      </c>
      <c r="K75" s="1" t="e">
        <f t="shared" si="1"/>
        <v>#REF!</v>
      </c>
    </row>
    <row r="76" spans="1:11" hidden="1" x14ac:dyDescent="0.25">
      <c r="A76" s="9"/>
      <c r="B76" s="1"/>
      <c r="C76" s="1"/>
      <c r="D76" s="1"/>
      <c r="E76" s="1"/>
      <c r="F76" s="12"/>
      <c r="G76" s="12"/>
      <c r="H76" s="22">
        <f>IF(F41="",0,IF(F41="Very low",1,IF(F41="Low",2,IF(F41="Medium",3,IF(F41="High",4,F42)))))</f>
        <v>3</v>
      </c>
      <c r="I76" s="22">
        <f>IF(G41="",0,IF(G41="Very low",1,IF(G41="Low",2,IF(G41="Medium",3,IF(G41="High",4,G42)))))</f>
        <v>3</v>
      </c>
      <c r="J76" s="29">
        <f t="shared" si="0"/>
        <v>9</v>
      </c>
      <c r="K76" s="1" t="str">
        <f t="shared" si="1"/>
        <v>Medium</v>
      </c>
    </row>
    <row r="77" spans="1:11" hidden="1" x14ac:dyDescent="0.25">
      <c r="A77" s="9"/>
      <c r="B77" s="1"/>
      <c r="C77" s="1"/>
      <c r="D77" s="1"/>
      <c r="E77" s="1"/>
      <c r="F77" s="12"/>
      <c r="G77" s="12"/>
      <c r="H77" s="22">
        <f>IF(F42="",0,IF(F42="Very low",1,IF(F42="Low",2,IF(F42="Medium",3,IF(F42="High",4,#REF!)))))</f>
        <v>3</v>
      </c>
      <c r="I77" s="22">
        <f>IF(G42="",0,IF(G42="Very low",1,IF(G42="Low",2,IF(G42="Medium",3,IF(G42="High",4,#REF!)))))</f>
        <v>3</v>
      </c>
      <c r="J77" s="29">
        <f t="shared" si="0"/>
        <v>9</v>
      </c>
      <c r="K77" s="1" t="str">
        <f t="shared" si="1"/>
        <v>Medium</v>
      </c>
    </row>
    <row r="78" spans="1:11" hidden="1" x14ac:dyDescent="0.25">
      <c r="A78" s="9"/>
      <c r="B78" s="1"/>
      <c r="C78" s="12" t="s">
        <v>24</v>
      </c>
      <c r="D78" s="12" t="s">
        <v>25</v>
      </c>
      <c r="E78" s="12" t="s">
        <v>26</v>
      </c>
      <c r="F78" s="12" t="s">
        <v>27</v>
      </c>
      <c r="G78" s="12"/>
      <c r="H78" s="22" t="e">
        <f>IF(#REF!="",0,IF(#REF!="Very low",1,IF(#REF!="Low",2,IF(#REF!="Medium",3,IF(#REF!="High",4,#REF!)))))</f>
        <v>#REF!</v>
      </c>
      <c r="I78" s="22" t="e">
        <f>IF(#REF!="",0,IF(#REF!="Very low",1,IF(#REF!="Low",2,IF(#REF!="Medium",3,IF(#REF!="High",4,#REF!)))))</f>
        <v>#REF!</v>
      </c>
      <c r="J78" s="29" t="e">
        <f t="shared" si="0"/>
        <v>#REF!</v>
      </c>
      <c r="K78" s="1" t="e">
        <f t="shared" si="1"/>
        <v>#REF!</v>
      </c>
    </row>
    <row r="79" spans="1:11" hidden="1" x14ac:dyDescent="0.25">
      <c r="A79" s="9"/>
      <c r="B79" s="12" t="s">
        <v>24</v>
      </c>
      <c r="C79" s="27">
        <v>1</v>
      </c>
      <c r="D79" s="27">
        <v>2</v>
      </c>
      <c r="E79" s="28">
        <v>3</v>
      </c>
      <c r="F79" s="27">
        <v>4</v>
      </c>
      <c r="G79" s="12"/>
      <c r="H79" s="22" t="e">
        <f>IF(#REF!="",0,IF(#REF!="Very low",1,IF(#REF!="Low",2,IF(#REF!="Medium",3,IF(#REF!="High",4,F44)))))</f>
        <v>#REF!</v>
      </c>
      <c r="I79" s="22" t="e">
        <f>IF(#REF!="",0,IF(#REF!="Very low",1,IF(#REF!="Low",2,IF(#REF!="Medium",3,IF(#REF!="High",4,G44)))))</f>
        <v>#REF!</v>
      </c>
      <c r="J79" s="29" t="e">
        <f t="shared" si="0"/>
        <v>#REF!</v>
      </c>
      <c r="K79" s="1" t="e">
        <f t="shared" si="1"/>
        <v>#REF!</v>
      </c>
    </row>
    <row r="80" spans="1:11" hidden="1" x14ac:dyDescent="0.25">
      <c r="A80" s="9"/>
      <c r="B80" s="12" t="s">
        <v>25</v>
      </c>
      <c r="C80" s="27">
        <v>2</v>
      </c>
      <c r="D80" s="27">
        <v>4</v>
      </c>
      <c r="E80" s="26">
        <v>6</v>
      </c>
      <c r="F80" s="25">
        <v>8</v>
      </c>
      <c r="G80" s="12"/>
      <c r="H80" s="22">
        <f>IF(F44="",0,IF(F44="Very low",1,IF(F44="Low",2,IF(F44="Medium",3,IF(F44="High",4,#REF!)))))</f>
        <v>3</v>
      </c>
      <c r="I80" s="22">
        <f>IF(G44="",0,IF(G44="Very low",1,IF(G44="Low",2,IF(G44="Medium",3,IF(G44="High",4,#REF!)))))</f>
        <v>3</v>
      </c>
      <c r="J80" s="29">
        <f t="shared" si="0"/>
        <v>9</v>
      </c>
      <c r="K80" s="1" t="str">
        <f t="shared" si="1"/>
        <v>Medium</v>
      </c>
    </row>
    <row r="81" spans="1:11" hidden="1" x14ac:dyDescent="0.25">
      <c r="A81" s="9"/>
      <c r="B81" s="12" t="s">
        <v>26</v>
      </c>
      <c r="C81" s="27">
        <v>3</v>
      </c>
      <c r="D81" s="25">
        <v>6</v>
      </c>
      <c r="E81" s="26">
        <v>9</v>
      </c>
      <c r="F81" s="23">
        <v>12</v>
      </c>
      <c r="G81" s="12"/>
      <c r="H81" s="22" t="e">
        <f>IF(#REF!="",0,IF(#REF!="Very low",1,IF(#REF!="Low",2,IF(#REF!="Medium",3,IF(#REF!="High",4,#REF!)))))</f>
        <v>#REF!</v>
      </c>
      <c r="I81" s="22" t="e">
        <f>IF(#REF!="",0,IF(#REF!="Very low",1,IF(#REF!="Low",2,IF(#REF!="Medium",3,IF(#REF!="High",4,#REF!)))))</f>
        <v>#REF!</v>
      </c>
      <c r="J81" s="29" t="e">
        <f t="shared" si="0"/>
        <v>#REF!</v>
      </c>
      <c r="K81" s="1" t="e">
        <f t="shared" si="1"/>
        <v>#REF!</v>
      </c>
    </row>
    <row r="82" spans="1:11" hidden="1" x14ac:dyDescent="0.25">
      <c r="A82" s="9"/>
      <c r="B82" s="12" t="s">
        <v>27</v>
      </c>
      <c r="C82" s="27">
        <v>4</v>
      </c>
      <c r="D82" s="25">
        <v>8</v>
      </c>
      <c r="E82" s="24">
        <v>12</v>
      </c>
      <c r="F82" s="23">
        <v>16</v>
      </c>
      <c r="G82" s="12"/>
      <c r="H82" s="22" t="e">
        <f>IF(#REF!="",0,IF(#REF!="Very low",1,IF(#REF!="Low",2,IF(#REF!="Medium",3,IF(#REF!="High",4,#REF!)))))</f>
        <v>#REF!</v>
      </c>
      <c r="I82" s="22" t="e">
        <f>IF(#REF!="",0,IF(#REF!="Very low",1,IF(#REF!="Low",2,IF(#REF!="Medium",3,IF(#REF!="High",4,#REF!)))))</f>
        <v>#REF!</v>
      </c>
      <c r="J82" s="29" t="e">
        <f t="shared" si="0"/>
        <v>#REF!</v>
      </c>
      <c r="K82" s="1" t="e">
        <f t="shared" si="1"/>
        <v>#REF!</v>
      </c>
    </row>
    <row r="83" spans="1:11" hidden="1" x14ac:dyDescent="0.25">
      <c r="A83" s="9"/>
      <c r="B83" s="12"/>
      <c r="C83" s="12"/>
      <c r="D83" s="12"/>
      <c r="F83" s="12"/>
      <c r="G83" s="12"/>
      <c r="H83" s="22" t="e">
        <f>IF(#REF!="",0,IF(#REF!="Very low",1,IF(#REF!="Low",2,IF(#REF!="Medium",3,IF(#REF!="High",4,#REF!)))))</f>
        <v>#REF!</v>
      </c>
      <c r="I83" s="22" t="e">
        <f>IF(#REF!="",0,IF(#REF!="Very low",1,IF(#REF!="Low",2,IF(#REF!="Medium",3,IF(#REF!="High",4,#REF!)))))</f>
        <v>#REF!</v>
      </c>
      <c r="J83" s="29" t="e">
        <f t="shared" si="0"/>
        <v>#REF!</v>
      </c>
      <c r="K83" s="1" t="e">
        <f t="shared" si="1"/>
        <v>#REF!</v>
      </c>
    </row>
    <row r="84" spans="1:11" hidden="1" x14ac:dyDescent="0.25">
      <c r="A84" s="9"/>
      <c r="B84" s="1"/>
      <c r="C84" s="1"/>
      <c r="D84" s="1"/>
      <c r="E84" s="1"/>
      <c r="F84" s="12"/>
      <c r="G84" s="12"/>
      <c r="H84" s="22" t="e">
        <f>IF(#REF!="",0,IF(#REF!="Very low",1,IF(#REF!="Low",2,IF(#REF!="Medium",3,IF(#REF!="High",4,#REF!)))))</f>
        <v>#REF!</v>
      </c>
      <c r="I84" s="22" t="e">
        <f>IF(#REF!="",0,IF(#REF!="Very low",1,IF(#REF!="Low",2,IF(#REF!="Medium",3,IF(#REF!="High",4,#REF!)))))</f>
        <v>#REF!</v>
      </c>
      <c r="J84" s="29" t="e">
        <f t="shared" si="0"/>
        <v>#REF!</v>
      </c>
      <c r="K84" s="1" t="e">
        <f t="shared" si="1"/>
        <v>#REF!</v>
      </c>
    </row>
    <row r="85" spans="1:11" hidden="1" x14ac:dyDescent="0.25">
      <c r="A85" s="9"/>
      <c r="B85" s="1"/>
      <c r="C85" s="1"/>
      <c r="D85" s="1"/>
      <c r="E85" s="1"/>
      <c r="F85" s="12"/>
      <c r="G85" s="12"/>
      <c r="H85" s="22" t="e">
        <f>IF(#REF!="",0,IF(#REF!="Very low",1,IF(#REF!="Low",2,IF(#REF!="Medium",3,IF(#REF!="High",4,#REF!)))))</f>
        <v>#REF!</v>
      </c>
      <c r="I85" s="22" t="e">
        <f>IF(#REF!="",0,IF(#REF!="Very low",1,IF(#REF!="Low",2,IF(#REF!="Medium",3,IF(#REF!="High",4,#REF!)))))</f>
        <v>#REF!</v>
      </c>
      <c r="J85" s="29" t="e">
        <f t="shared" si="0"/>
        <v>#REF!</v>
      </c>
      <c r="K85" s="1" t="e">
        <f t="shared" si="1"/>
        <v>#REF!</v>
      </c>
    </row>
    <row r="86" spans="1:11" hidden="1" x14ac:dyDescent="0.25">
      <c r="A86" s="9"/>
      <c r="B86" s="1"/>
      <c r="C86" s="1"/>
      <c r="D86" s="1"/>
      <c r="E86" s="1"/>
      <c r="F86" s="12"/>
      <c r="G86" s="12"/>
      <c r="H86" s="22" t="e">
        <f>IF(#REF!="",0,IF(#REF!="Very low",1,IF(#REF!="Low",2,IF(#REF!="Medium",3,IF(#REF!="High",4,#REF!)))))</f>
        <v>#REF!</v>
      </c>
      <c r="I86" s="22" t="e">
        <f>IF(#REF!="",0,IF(#REF!="Very low",1,IF(#REF!="Low",2,IF(#REF!="Medium",3,IF(#REF!="High",4,#REF!)))))</f>
        <v>#REF!</v>
      </c>
      <c r="J86" s="29" t="e">
        <f t="shared" si="0"/>
        <v>#REF!</v>
      </c>
      <c r="K86" s="1" t="e">
        <f t="shared" si="1"/>
        <v>#REF!</v>
      </c>
    </row>
    <row r="87" spans="1:11" hidden="1" x14ac:dyDescent="0.25">
      <c r="A87" s="9"/>
      <c r="B87" s="1"/>
      <c r="C87" s="1"/>
      <c r="D87" s="1"/>
      <c r="E87" s="1"/>
      <c r="F87" s="12"/>
      <c r="G87" s="12"/>
      <c r="H87" s="22" t="e">
        <f>IF(#REF!="",0,IF(#REF!="Very low",1,IF(#REF!="Low",2,IF(#REF!="Medium",3,IF(#REF!="High",4,#REF!)))))</f>
        <v>#REF!</v>
      </c>
      <c r="I87" s="22" t="e">
        <f>IF(#REF!="",0,IF(#REF!="Very low",1,IF(#REF!="Low",2,IF(#REF!="Medium",3,IF(#REF!="High",4,#REF!)))))</f>
        <v>#REF!</v>
      </c>
      <c r="J87" s="29" t="e">
        <f t="shared" si="0"/>
        <v>#REF!</v>
      </c>
      <c r="K87" s="1" t="e">
        <f t="shared" si="1"/>
        <v>#REF!</v>
      </c>
    </row>
    <row r="88" spans="1:11" hidden="1" x14ac:dyDescent="0.25">
      <c r="A88" s="9"/>
      <c r="B88" s="1"/>
      <c r="C88" s="1"/>
      <c r="D88" s="1"/>
      <c r="E88" s="1"/>
      <c r="F88" s="12"/>
      <c r="G88" s="12"/>
      <c r="H88" s="22" t="e">
        <f>IF(#REF!="",0,IF(#REF!="Very low",1,IF(#REF!="Low",2,IF(#REF!="Medium",3,IF(#REF!="High",4,#REF!)))))</f>
        <v>#REF!</v>
      </c>
      <c r="I88" s="22" t="e">
        <f>IF(#REF!="",0,IF(#REF!="Very low",1,IF(#REF!="Low",2,IF(#REF!="Medium",3,IF(#REF!="High",4,#REF!)))))</f>
        <v>#REF!</v>
      </c>
      <c r="J88" s="29" t="e">
        <f t="shared" si="0"/>
        <v>#REF!</v>
      </c>
      <c r="K88" s="1" t="e">
        <f t="shared" si="1"/>
        <v>#REF!</v>
      </c>
    </row>
    <row r="89" spans="1:11" hidden="1" x14ac:dyDescent="0.25">
      <c r="A89" s="9"/>
      <c r="B89" s="1"/>
      <c r="C89" s="1"/>
      <c r="D89" s="1"/>
      <c r="E89" s="1"/>
      <c r="F89" s="12"/>
      <c r="G89" s="12"/>
      <c r="H89" s="22" t="e">
        <f>IF(#REF!="",0,IF(#REF!="Very low",1,IF(#REF!="Low",2,IF(#REF!="Medium",3,IF(#REF!="High",4,F56)))))</f>
        <v>#REF!</v>
      </c>
      <c r="I89" s="22" t="e">
        <f>IF(#REF!="",0,IF(#REF!="Very low",1,IF(#REF!="Low",2,IF(#REF!="Medium",3,IF(#REF!="High",4,G56)))))</f>
        <v>#REF!</v>
      </c>
      <c r="J89" s="29" t="e">
        <f t="shared" si="0"/>
        <v>#REF!</v>
      </c>
      <c r="K89" s="1" t="e">
        <f t="shared" si="1"/>
        <v>#REF!</v>
      </c>
    </row>
    <row r="90" spans="1:11" hidden="1" x14ac:dyDescent="0.25">
      <c r="A90" s="9"/>
      <c r="B90" s="1"/>
      <c r="C90" s="1"/>
      <c r="D90" s="1"/>
      <c r="E90" s="1"/>
      <c r="F90" s="12"/>
      <c r="G90" s="12"/>
      <c r="H90" s="12"/>
      <c r="I90" s="12"/>
      <c r="J90" s="1"/>
      <c r="K90" s="1"/>
    </row>
    <row r="91" spans="1:11" hidden="1" x14ac:dyDescent="0.25">
      <c r="A91" s="1"/>
      <c r="B91" s="1"/>
      <c r="C91" s="1"/>
      <c r="D91" s="1"/>
      <c r="E91" s="1"/>
      <c r="F91" s="12"/>
      <c r="G91" s="12"/>
      <c r="H91" s="12"/>
      <c r="I91" s="12"/>
      <c r="J91" s="1"/>
      <c r="K91" s="1"/>
    </row>
    <row r="92" spans="1:11" hidden="1" x14ac:dyDescent="0.25">
      <c r="A92" s="1"/>
      <c r="B92" s="1"/>
      <c r="C92" s="1"/>
      <c r="D92" s="1"/>
      <c r="E92" s="1"/>
      <c r="F92" s="12"/>
      <c r="G92" s="12"/>
      <c r="H92" s="12"/>
      <c r="I92" s="12"/>
      <c r="J92" s="1"/>
      <c r="K92" s="1"/>
    </row>
    <row r="93" spans="1:11" hidden="1" x14ac:dyDescent="0.25">
      <c r="A93" s="1"/>
      <c r="B93" s="1"/>
      <c r="C93" s="1"/>
      <c r="D93" s="1"/>
      <c r="E93" s="1"/>
      <c r="F93" s="12"/>
      <c r="G93" s="12"/>
      <c r="H93" s="12"/>
      <c r="I93" s="12"/>
      <c r="J93" s="1"/>
      <c r="K93" s="1"/>
    </row>
    <row r="127" ht="13.5" customHeight="1" x14ac:dyDescent="0.25"/>
  </sheetData>
  <sheetProtection selectLockedCells="1"/>
  <mergeCells count="5">
    <mergeCell ref="F12:J12"/>
    <mergeCell ref="F4:J4"/>
    <mergeCell ref="F6:J6"/>
    <mergeCell ref="F8:J8"/>
    <mergeCell ref="F10:J10"/>
  </mergeCells>
  <phoneticPr fontId="0" type="noConversion"/>
  <dataValidations count="2">
    <dataValidation type="list" allowBlank="1" showInputMessage="1" showErrorMessage="1" sqref="F38:G44 F46:G55" xr:uid="{00000000-0002-0000-0000-000000000000}">
      <formula1>$F$70:$F$74</formula1>
    </dataValidation>
    <dataValidation type="list" allowBlank="1" showInputMessage="1" showErrorMessage="1" sqref="F45:G45" xr:uid="{00000000-0002-0000-0000-000001000000}">
      <formula1>$F$69:$F$74</formula1>
    </dataValidation>
  </dataValidations>
  <pageMargins left="0.74803149606299213" right="0.74803149606299213" top="0.98425196850393704" bottom="0.98425196850393704" header="0.51181102362204722" footer="0.51181102362204722"/>
  <pageSetup paperSize="8" orientation="landscape"/>
  <headerFooter alignWithMargins="0">
    <oddHeader>&amp;CGeneric Risk Assessment SR2008No15GRA</oddHeader>
    <oddFooter>Page &amp;P</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78499d3b-94a8-4059-8763-489d4400b14a" ContentTypeId="0x01010067EB80C5FE939D4A9B3D8BA62129B7F501" PreviousValue="false"/>
</file>

<file path=customXml/item3.xml><?xml version="1.0" encoding="utf-8"?>
<ct:contentTypeSchema xmlns:ct="http://schemas.microsoft.com/office/2006/metadata/contentType" xmlns:ma="http://schemas.microsoft.com/office/2006/metadata/properties/metaAttributes" ct:_="" ma:_="" ma:contentTypeName="NRW Word Document" ma:contentTypeID="0x01010067EB80C5FE939D4A9B3D8BA62129B7F501005C2964981E94FD45B2F5886F38D3CF02" ma:contentTypeVersion="551" ma:contentTypeDescription="" ma:contentTypeScope="" ma:versionID="8b0e29160f5a4d58e56a523ede96f58a">
  <xsd:schema xmlns:xsd="http://www.w3.org/2001/XMLSchema" xmlns:xs="http://www.w3.org/2001/XMLSchema" xmlns:p="http://schemas.microsoft.com/office/2006/metadata/properties" xmlns:ns2="9be56660-2c31-41ef-bc00-23e72f632f2a" targetNamespace="http://schemas.microsoft.com/office/2006/metadata/properties" ma:root="true" ma:fieldsID="f45977c00e73a0a92893de7201d3fb8c"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9be56660-2c31-41ef-bc00-23e72f632f2a">REGU-632-414</_dlc_DocId>
    <_dlc_DocIdUrl xmlns="9be56660-2c31-41ef-bc00-23e72f632f2a">
      <Url>https://cyfoethnaturiolcymru.sharepoint.com/teams/Regulatory/wasters/wain/_layouts/15/DocIdRedir.aspx?ID=REGU-632-414</Url>
      <Description>REGU-632-414</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1B9E98-0F40-4D40-8D83-49B8A23EB20A}">
  <ds:schemaRefs>
    <ds:schemaRef ds:uri="http://schemas.microsoft.com/sharepoint/events"/>
  </ds:schemaRefs>
</ds:datastoreItem>
</file>

<file path=customXml/itemProps2.xml><?xml version="1.0" encoding="utf-8"?>
<ds:datastoreItem xmlns:ds="http://schemas.openxmlformats.org/officeDocument/2006/customXml" ds:itemID="{6909244B-F23B-4565-9790-7657AF039589}">
  <ds:schemaRefs>
    <ds:schemaRef ds:uri="Microsoft.SharePoint.Taxonomy.ContentTypeSync"/>
  </ds:schemaRefs>
</ds:datastoreItem>
</file>

<file path=customXml/itemProps3.xml><?xml version="1.0" encoding="utf-8"?>
<ds:datastoreItem xmlns:ds="http://schemas.openxmlformats.org/officeDocument/2006/customXml" ds:itemID="{1CBF080E-1430-4BC4-B855-CBC3196CC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89FE6B-EAD8-4B37-8883-4C971372BB75}">
  <ds:schemaRefs>
    <ds:schemaRef ds:uri="http://schemas.microsoft.com/office/2006/metadata/properties"/>
    <ds:schemaRef ds:uri="http://schemas.microsoft.com/office/infopath/2007/PartnerControls"/>
    <ds:schemaRef ds:uri="9be56660-2c31-41ef-bc00-23e72f632f2a"/>
  </ds:schemaRefs>
</ds:datastoreItem>
</file>

<file path=customXml/itemProps5.xml><?xml version="1.0" encoding="utf-8"?>
<ds:datastoreItem xmlns:ds="http://schemas.openxmlformats.org/officeDocument/2006/customXml" ds:itemID="{A31CD3A7-2237-4CE7-9140-1B3F4C912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Standard Permit GRA1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R.Yearsley</dc:creator>
  <dc:description>207_06_SD33; Version 2_x000d_
Issue date: 22/02/07_x000d_
review due: 22/05/08</dc:description>
  <cp:lastModifiedBy>Evans, Samantha</cp:lastModifiedBy>
  <cp:lastPrinted>2008-03-13T15:29:07Z</cp:lastPrinted>
  <dcterms:created xsi:type="dcterms:W3CDTF">2005-05-04T08:30:35Z</dcterms:created>
  <dcterms:modified xsi:type="dcterms:W3CDTF">2023-04-29T21:12:22Z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0x01010067EB80C5FE939D4A9B3D8BA62129B7F501005C2964981E94FD45B2F5886F38D3CF02</vt:lpwstr>
  </property>
  <property fmtid="{D5CDD505-2E9C-101B-9397-08002B2CF9AE}" pid="4" name="_dlc_DocIdItemGuid">
    <vt:lpwstr>c9d99baf-3973-4d80-8835-34f2416ec746</vt:lpwstr>
  </property>
</Properties>
</file>